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755"/>
  </bookViews>
  <sheets>
    <sheet name="Cuadro 4 RXS" sheetId="34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34" l="1"/>
  <c r="H161" i="34"/>
  <c r="C161" i="34"/>
  <c r="M160" i="34"/>
  <c r="H160" i="34"/>
  <c r="C160" i="34"/>
  <c r="M159" i="34"/>
  <c r="H159" i="34"/>
  <c r="C159" i="34"/>
  <c r="M158" i="34"/>
  <c r="H158" i="34"/>
  <c r="C158" i="34"/>
  <c r="M157" i="34"/>
  <c r="H157" i="34"/>
  <c r="C157" i="34"/>
  <c r="M156" i="34"/>
  <c r="H156" i="34"/>
  <c r="C156" i="34"/>
  <c r="M155" i="34"/>
  <c r="M154" i="34" s="1"/>
  <c r="H155" i="34"/>
  <c r="C155" i="34"/>
  <c r="Q154" i="34"/>
  <c r="P154" i="34"/>
  <c r="O154" i="34"/>
  <c r="N154" i="34"/>
  <c r="L154" i="34"/>
  <c r="K154" i="34"/>
  <c r="J154" i="34"/>
  <c r="I154" i="34"/>
  <c r="G154" i="34"/>
  <c r="F154" i="34"/>
  <c r="E154" i="34"/>
  <c r="D154" i="34"/>
  <c r="M153" i="34"/>
  <c r="H153" i="34"/>
  <c r="C153" i="34"/>
  <c r="M152" i="34"/>
  <c r="H152" i="34"/>
  <c r="C152" i="34"/>
  <c r="M151" i="34"/>
  <c r="H151" i="34"/>
  <c r="C151" i="34"/>
  <c r="M150" i="34"/>
  <c r="H150" i="34"/>
  <c r="C150" i="34"/>
  <c r="M149" i="34"/>
  <c r="H149" i="34"/>
  <c r="C149" i="34"/>
  <c r="M148" i="34"/>
  <c r="M147" i="34" s="1"/>
  <c r="H148" i="34"/>
  <c r="C148" i="34"/>
  <c r="Q147" i="34"/>
  <c r="P147" i="34"/>
  <c r="O147" i="34"/>
  <c r="N147" i="34"/>
  <c r="L147" i="34"/>
  <c r="K147" i="34"/>
  <c r="J147" i="34"/>
  <c r="I147" i="34"/>
  <c r="G147" i="34"/>
  <c r="F147" i="34"/>
  <c r="E147" i="34"/>
  <c r="D147" i="34"/>
  <c r="C147" i="34"/>
  <c r="M146" i="34"/>
  <c r="H146" i="34"/>
  <c r="C146" i="34"/>
  <c r="M145" i="34"/>
  <c r="H145" i="34"/>
  <c r="C145" i="34"/>
  <c r="M144" i="34"/>
  <c r="H144" i="34"/>
  <c r="C144" i="34"/>
  <c r="M143" i="34"/>
  <c r="H143" i="34"/>
  <c r="C143" i="34"/>
  <c r="C140" i="34" s="1"/>
  <c r="M142" i="34"/>
  <c r="H142" i="34"/>
  <c r="C142" i="34"/>
  <c r="M141" i="34"/>
  <c r="H141" i="34"/>
  <c r="H140" i="34" s="1"/>
  <c r="C141" i="34"/>
  <c r="Q140" i="34"/>
  <c r="P140" i="34"/>
  <c r="O140" i="34"/>
  <c r="N140" i="34"/>
  <c r="M140" i="34"/>
  <c r="L140" i="34"/>
  <c r="K140" i="34"/>
  <c r="J140" i="34"/>
  <c r="I140" i="34"/>
  <c r="G140" i="34"/>
  <c r="F140" i="34"/>
  <c r="E140" i="34"/>
  <c r="D140" i="34"/>
  <c r="M139" i="34"/>
  <c r="H139" i="34"/>
  <c r="C139" i="34"/>
  <c r="C132" i="34" s="1"/>
  <c r="C125" i="34" s="1"/>
  <c r="C111" i="34" s="1"/>
  <c r="M138" i="34"/>
  <c r="H138" i="34"/>
  <c r="C138" i="34"/>
  <c r="M137" i="34"/>
  <c r="H137" i="34"/>
  <c r="C137" i="34"/>
  <c r="M136" i="34"/>
  <c r="H136" i="34"/>
  <c r="H129" i="34" s="1"/>
  <c r="H122" i="34" s="1"/>
  <c r="C136" i="34"/>
  <c r="C129" i="34" s="1"/>
  <c r="C122" i="34" s="1"/>
  <c r="M135" i="34"/>
  <c r="H135" i="34"/>
  <c r="H133" i="34" s="1"/>
  <c r="C135" i="34"/>
  <c r="C128" i="34" s="1"/>
  <c r="M134" i="34"/>
  <c r="H134" i="34"/>
  <c r="C134" i="34"/>
  <c r="C133" i="34" s="1"/>
  <c r="Q133" i="34"/>
  <c r="P133" i="34"/>
  <c r="O133" i="34"/>
  <c r="N133" i="34"/>
  <c r="M133" i="34"/>
  <c r="L133" i="34"/>
  <c r="K133" i="34"/>
  <c r="J133" i="34"/>
  <c r="I133" i="34"/>
  <c r="G133" i="34"/>
  <c r="F133" i="34"/>
  <c r="E133" i="34"/>
  <c r="D133" i="34"/>
  <c r="Q132" i="34"/>
  <c r="Q125" i="34" s="1"/>
  <c r="Q111" i="34" s="1"/>
  <c r="P132" i="34"/>
  <c r="P125" i="34" s="1"/>
  <c r="P111" i="34" s="1"/>
  <c r="O132" i="34"/>
  <c r="O125" i="34" s="1"/>
  <c r="O111" i="34" s="1"/>
  <c r="N132" i="34"/>
  <c r="M132" i="34"/>
  <c r="L132" i="34"/>
  <c r="L125" i="34" s="1"/>
  <c r="L111" i="34" s="1"/>
  <c r="K132" i="34"/>
  <c r="J132" i="34"/>
  <c r="I132" i="34"/>
  <c r="I125" i="34" s="1"/>
  <c r="I111" i="34" s="1"/>
  <c r="G132" i="34"/>
  <c r="F132" i="34"/>
  <c r="E132" i="34"/>
  <c r="E125" i="34" s="1"/>
  <c r="E111" i="34" s="1"/>
  <c r="D132" i="34"/>
  <c r="D125" i="34" s="1"/>
  <c r="D111" i="34" s="1"/>
  <c r="Q131" i="34"/>
  <c r="P131" i="34"/>
  <c r="O131" i="34"/>
  <c r="O124" i="34" s="1"/>
  <c r="O110" i="34" s="1"/>
  <c r="N131" i="34"/>
  <c r="M131" i="34"/>
  <c r="L131" i="34"/>
  <c r="K131" i="34"/>
  <c r="J131" i="34"/>
  <c r="I131" i="34"/>
  <c r="H131" i="34"/>
  <c r="H124" i="34" s="1"/>
  <c r="H110" i="34" s="1"/>
  <c r="G131" i="34"/>
  <c r="G124" i="34" s="1"/>
  <c r="G110" i="34" s="1"/>
  <c r="F131" i="34"/>
  <c r="F124" i="34" s="1"/>
  <c r="F110" i="34" s="1"/>
  <c r="E131" i="34"/>
  <c r="D131" i="34"/>
  <c r="C131" i="34"/>
  <c r="C124" i="34" s="1"/>
  <c r="C110" i="34" s="1"/>
  <c r="Q130" i="34"/>
  <c r="P130" i="34"/>
  <c r="O130" i="34"/>
  <c r="N130" i="34"/>
  <c r="M130" i="34"/>
  <c r="L130" i="34"/>
  <c r="K130" i="34"/>
  <c r="K123" i="34" s="1"/>
  <c r="K109" i="34" s="1"/>
  <c r="J130" i="34"/>
  <c r="J123" i="34" s="1"/>
  <c r="J109" i="34" s="1"/>
  <c r="I130" i="34"/>
  <c r="I123" i="34" s="1"/>
  <c r="I109" i="34" s="1"/>
  <c r="H130" i="34"/>
  <c r="G130" i="34"/>
  <c r="F130" i="34"/>
  <c r="F123" i="34" s="1"/>
  <c r="F109" i="34" s="1"/>
  <c r="E130" i="34"/>
  <c r="D130" i="34"/>
  <c r="C130" i="34"/>
  <c r="Q129" i="34"/>
  <c r="P129" i="34"/>
  <c r="O129" i="34"/>
  <c r="N129" i="34"/>
  <c r="N122" i="34" s="1"/>
  <c r="N108" i="34" s="1"/>
  <c r="M129" i="34"/>
  <c r="M122" i="34" s="1"/>
  <c r="M108" i="34" s="1"/>
  <c r="L129" i="34"/>
  <c r="L122" i="34" s="1"/>
  <c r="L108" i="34" s="1"/>
  <c r="K129" i="34"/>
  <c r="J129" i="34"/>
  <c r="J126" i="34" s="1"/>
  <c r="I129" i="34"/>
  <c r="I126" i="34" s="1"/>
  <c r="G129" i="34"/>
  <c r="F129" i="34"/>
  <c r="E129" i="34"/>
  <c r="D129" i="34"/>
  <c r="Q128" i="34"/>
  <c r="Q121" i="34" s="1"/>
  <c r="Q107" i="34" s="1"/>
  <c r="P128" i="34"/>
  <c r="P121" i="34" s="1"/>
  <c r="O128" i="34"/>
  <c r="O121" i="34" s="1"/>
  <c r="O107" i="34" s="1"/>
  <c r="N128" i="34"/>
  <c r="N126" i="34" s="1"/>
  <c r="M128" i="34"/>
  <c r="M126" i="34" s="1"/>
  <c r="L128" i="34"/>
  <c r="L126" i="34" s="1"/>
  <c r="K128" i="34"/>
  <c r="J128" i="34"/>
  <c r="I128" i="34"/>
  <c r="G128" i="34"/>
  <c r="F128" i="34"/>
  <c r="E128" i="34"/>
  <c r="E121" i="34" s="1"/>
  <c r="E107" i="34" s="1"/>
  <c r="D128" i="34"/>
  <c r="D121" i="34" s="1"/>
  <c r="Q127" i="34"/>
  <c r="Q126" i="34" s="1"/>
  <c r="P127" i="34"/>
  <c r="P126" i="34" s="1"/>
  <c r="O127" i="34"/>
  <c r="O126" i="34" s="1"/>
  <c r="N127" i="34"/>
  <c r="M127" i="34"/>
  <c r="L127" i="34"/>
  <c r="K127" i="34"/>
  <c r="J127" i="34"/>
  <c r="I127" i="34"/>
  <c r="H127" i="34"/>
  <c r="H120" i="34" s="1"/>
  <c r="G127" i="34"/>
  <c r="G120" i="34" s="1"/>
  <c r="F127" i="34"/>
  <c r="F120" i="34" s="1"/>
  <c r="E127" i="34"/>
  <c r="E126" i="34" s="1"/>
  <c r="D127" i="34"/>
  <c r="D126" i="34" s="1"/>
  <c r="C127" i="34"/>
  <c r="K126" i="34"/>
  <c r="G126" i="34"/>
  <c r="F126" i="34"/>
  <c r="N125" i="34"/>
  <c r="M125" i="34"/>
  <c r="K125" i="34"/>
  <c r="K111" i="34" s="1"/>
  <c r="J125" i="34"/>
  <c r="J111" i="34" s="1"/>
  <c r="G125" i="34"/>
  <c r="F125" i="34"/>
  <c r="Q124" i="34"/>
  <c r="Q110" i="34" s="1"/>
  <c r="P124" i="34"/>
  <c r="N124" i="34"/>
  <c r="M124" i="34"/>
  <c r="M110" i="34" s="1"/>
  <c r="L124" i="34"/>
  <c r="L110" i="34" s="1"/>
  <c r="K124" i="34"/>
  <c r="J124" i="34"/>
  <c r="I124" i="34"/>
  <c r="E124" i="34"/>
  <c r="E110" i="34" s="1"/>
  <c r="D124" i="34"/>
  <c r="Q123" i="34"/>
  <c r="P123" i="34"/>
  <c r="P109" i="34" s="1"/>
  <c r="O123" i="34"/>
  <c r="O109" i="34" s="1"/>
  <c r="N123" i="34"/>
  <c r="M123" i="34"/>
  <c r="L123" i="34"/>
  <c r="H123" i="34"/>
  <c r="G123" i="34"/>
  <c r="E123" i="34"/>
  <c r="D123" i="34"/>
  <c r="D109" i="34" s="1"/>
  <c r="C123" i="34"/>
  <c r="Q122" i="34"/>
  <c r="P122" i="34"/>
  <c r="O122" i="34"/>
  <c r="K122" i="34"/>
  <c r="K108" i="34" s="1"/>
  <c r="J122" i="34"/>
  <c r="G122" i="34"/>
  <c r="G108" i="34" s="1"/>
  <c r="F122" i="34"/>
  <c r="F108" i="34" s="1"/>
  <c r="E122" i="34"/>
  <c r="D122" i="34"/>
  <c r="N121" i="34"/>
  <c r="N107" i="34" s="1"/>
  <c r="N105" i="34" s="1"/>
  <c r="M121" i="34"/>
  <c r="K121" i="34"/>
  <c r="J121" i="34"/>
  <c r="J107" i="34" s="1"/>
  <c r="I121" i="34"/>
  <c r="I107" i="34" s="1"/>
  <c r="G121" i="34"/>
  <c r="F121" i="34"/>
  <c r="Q120" i="34"/>
  <c r="Q106" i="34" s="1"/>
  <c r="P120" i="34"/>
  <c r="P106" i="34" s="1"/>
  <c r="N120" i="34"/>
  <c r="N119" i="34" s="1"/>
  <c r="M120" i="34"/>
  <c r="M119" i="34" s="1"/>
  <c r="L120" i="34"/>
  <c r="K120" i="34"/>
  <c r="J120" i="34"/>
  <c r="J119" i="34" s="1"/>
  <c r="I120" i="34"/>
  <c r="E120" i="34"/>
  <c r="E106" i="34" s="1"/>
  <c r="D120" i="34"/>
  <c r="D106" i="34" s="1"/>
  <c r="M118" i="34"/>
  <c r="H118" i="34"/>
  <c r="C118" i="34"/>
  <c r="M117" i="34"/>
  <c r="H117" i="34"/>
  <c r="C117" i="34"/>
  <c r="M116" i="34"/>
  <c r="H116" i="34"/>
  <c r="H109" i="34" s="1"/>
  <c r="C116" i="34"/>
  <c r="C109" i="34" s="1"/>
  <c r="M115" i="34"/>
  <c r="H115" i="34"/>
  <c r="H112" i="34" s="1"/>
  <c r="C115" i="34"/>
  <c r="C112" i="34" s="1"/>
  <c r="M114" i="34"/>
  <c r="H114" i="34"/>
  <c r="C114" i="34"/>
  <c r="M113" i="34"/>
  <c r="H113" i="34"/>
  <c r="C113" i="34"/>
  <c r="Q112" i="34"/>
  <c r="P112" i="34"/>
  <c r="O112" i="34"/>
  <c r="N112" i="34"/>
  <c r="M112" i="34"/>
  <c r="L112" i="34"/>
  <c r="K112" i="34"/>
  <c r="J112" i="34"/>
  <c r="I112" i="34"/>
  <c r="G112" i="34"/>
  <c r="F112" i="34"/>
  <c r="E112" i="34"/>
  <c r="D112" i="34"/>
  <c r="N111" i="34"/>
  <c r="M111" i="34"/>
  <c r="G111" i="34"/>
  <c r="F111" i="34"/>
  <c r="P110" i="34"/>
  <c r="N110" i="34"/>
  <c r="K110" i="34"/>
  <c r="J110" i="34"/>
  <c r="I110" i="34"/>
  <c r="D110" i="34"/>
  <c r="Q109" i="34"/>
  <c r="N109" i="34"/>
  <c r="M109" i="34"/>
  <c r="L109" i="34"/>
  <c r="G109" i="34"/>
  <c r="E109" i="34"/>
  <c r="Q108" i="34"/>
  <c r="P108" i="34"/>
  <c r="O108" i="34"/>
  <c r="J108" i="34"/>
  <c r="E108" i="34"/>
  <c r="D108" i="34"/>
  <c r="M107" i="34"/>
  <c r="K107" i="34"/>
  <c r="G107" i="34"/>
  <c r="F107" i="34"/>
  <c r="N106" i="34"/>
  <c r="K106" i="34"/>
  <c r="J106" i="34"/>
  <c r="I106" i="34"/>
  <c r="M104" i="34"/>
  <c r="H104" i="34"/>
  <c r="C104" i="34"/>
  <c r="M103" i="34"/>
  <c r="H103" i="34"/>
  <c r="C103" i="34"/>
  <c r="M102" i="34"/>
  <c r="H102" i="34"/>
  <c r="C102" i="34"/>
  <c r="M101" i="34"/>
  <c r="H101" i="34"/>
  <c r="C101" i="34"/>
  <c r="M100" i="34"/>
  <c r="H100" i="34"/>
  <c r="C100" i="34"/>
  <c r="M99" i="34"/>
  <c r="H99" i="34"/>
  <c r="H98" i="34" s="1"/>
  <c r="C99" i="34"/>
  <c r="C98" i="34" s="1"/>
  <c r="Q98" i="34"/>
  <c r="P98" i="34"/>
  <c r="O98" i="34"/>
  <c r="N98" i="34"/>
  <c r="L98" i="34"/>
  <c r="K98" i="34"/>
  <c r="J98" i="34"/>
  <c r="I98" i="34"/>
  <c r="G98" i="34"/>
  <c r="F98" i="34"/>
  <c r="E98" i="34"/>
  <c r="D98" i="34"/>
  <c r="Q97" i="34"/>
  <c r="P97" i="34"/>
  <c r="O97" i="34"/>
  <c r="N97" i="34"/>
  <c r="L97" i="34"/>
  <c r="K97" i="34"/>
  <c r="J97" i="34"/>
  <c r="I97" i="34"/>
  <c r="G97" i="34"/>
  <c r="F97" i="34"/>
  <c r="E97" i="34"/>
  <c r="D97" i="34"/>
  <c r="Q96" i="34"/>
  <c r="P96" i="34"/>
  <c r="O96" i="34"/>
  <c r="N96" i="34"/>
  <c r="L96" i="34"/>
  <c r="K96" i="34"/>
  <c r="J96" i="34"/>
  <c r="I96" i="34"/>
  <c r="G96" i="34"/>
  <c r="F96" i="34"/>
  <c r="E96" i="34"/>
  <c r="D96" i="34"/>
  <c r="Q95" i="34"/>
  <c r="P95" i="34"/>
  <c r="O95" i="34"/>
  <c r="N95" i="34"/>
  <c r="L95" i="34"/>
  <c r="K95" i="34"/>
  <c r="J95" i="34"/>
  <c r="I95" i="34"/>
  <c r="G95" i="34"/>
  <c r="F95" i="34"/>
  <c r="E95" i="34"/>
  <c r="D95" i="34"/>
  <c r="C95" i="34"/>
  <c r="Q94" i="34"/>
  <c r="P94" i="34"/>
  <c r="O94" i="34"/>
  <c r="N94" i="34"/>
  <c r="L94" i="34"/>
  <c r="K94" i="34"/>
  <c r="J94" i="34"/>
  <c r="I94" i="34"/>
  <c r="G94" i="34"/>
  <c r="F94" i="34"/>
  <c r="F91" i="34" s="1"/>
  <c r="E94" i="34"/>
  <c r="D94" i="34"/>
  <c r="Q93" i="34"/>
  <c r="P93" i="34"/>
  <c r="O93" i="34"/>
  <c r="N93" i="34"/>
  <c r="L93" i="34"/>
  <c r="K93" i="34"/>
  <c r="J93" i="34"/>
  <c r="J91" i="34" s="1"/>
  <c r="I93" i="34"/>
  <c r="I91" i="34" s="1"/>
  <c r="G93" i="34"/>
  <c r="F93" i="34"/>
  <c r="E93" i="34"/>
  <c r="D93" i="34"/>
  <c r="Q92" i="34"/>
  <c r="P92" i="34"/>
  <c r="P91" i="34" s="1"/>
  <c r="O92" i="34"/>
  <c r="N92" i="34"/>
  <c r="L92" i="34"/>
  <c r="L91" i="34" s="1"/>
  <c r="K92" i="34"/>
  <c r="J92" i="34"/>
  <c r="I92" i="34"/>
  <c r="G92" i="34"/>
  <c r="F92" i="34"/>
  <c r="E92" i="34"/>
  <c r="D92" i="34"/>
  <c r="D91" i="34" s="1"/>
  <c r="O91" i="34"/>
  <c r="N91" i="34"/>
  <c r="G91" i="34"/>
  <c r="Q90" i="34"/>
  <c r="P90" i="34"/>
  <c r="O90" i="34"/>
  <c r="N90" i="34"/>
  <c r="L90" i="34"/>
  <c r="K90" i="34"/>
  <c r="J90" i="34"/>
  <c r="I90" i="34"/>
  <c r="G90" i="34"/>
  <c r="F90" i="34"/>
  <c r="E90" i="34"/>
  <c r="D90" i="34"/>
  <c r="Q89" i="34"/>
  <c r="P89" i="34"/>
  <c r="O89" i="34"/>
  <c r="N89" i="34"/>
  <c r="L89" i="34"/>
  <c r="K89" i="34"/>
  <c r="J89" i="34"/>
  <c r="I89" i="34"/>
  <c r="G89" i="34"/>
  <c r="F89" i="34"/>
  <c r="E89" i="34"/>
  <c r="D89" i="34"/>
  <c r="Q88" i="34"/>
  <c r="P88" i="34"/>
  <c r="O88" i="34"/>
  <c r="N88" i="34"/>
  <c r="L88" i="34"/>
  <c r="K88" i="34"/>
  <c r="J88" i="34"/>
  <c r="I88" i="34"/>
  <c r="G88" i="34"/>
  <c r="F88" i="34"/>
  <c r="E88" i="34"/>
  <c r="D88" i="34"/>
  <c r="Q87" i="34"/>
  <c r="P87" i="34"/>
  <c r="O87" i="34"/>
  <c r="O84" i="34" s="1"/>
  <c r="N87" i="34"/>
  <c r="N84" i="34" s="1"/>
  <c r="L87" i="34"/>
  <c r="K87" i="34"/>
  <c r="J87" i="34"/>
  <c r="I87" i="34"/>
  <c r="G87" i="34"/>
  <c r="F87" i="34"/>
  <c r="E87" i="34"/>
  <c r="D87" i="34"/>
  <c r="C87" i="34"/>
  <c r="Q86" i="34"/>
  <c r="Q84" i="34" s="1"/>
  <c r="P86" i="34"/>
  <c r="O86" i="34"/>
  <c r="N86" i="34"/>
  <c r="L86" i="34"/>
  <c r="K86" i="34"/>
  <c r="J86" i="34"/>
  <c r="I86" i="34"/>
  <c r="G86" i="34"/>
  <c r="G84" i="34" s="1"/>
  <c r="F86" i="34"/>
  <c r="F84" i="34" s="1"/>
  <c r="E86" i="34"/>
  <c r="E84" i="34" s="1"/>
  <c r="D86" i="34"/>
  <c r="Q85" i="34"/>
  <c r="P85" i="34"/>
  <c r="O85" i="34"/>
  <c r="N85" i="34"/>
  <c r="L85" i="34"/>
  <c r="K85" i="34"/>
  <c r="J85" i="34"/>
  <c r="J84" i="34" s="1"/>
  <c r="I85" i="34"/>
  <c r="I84" i="34" s="1"/>
  <c r="G85" i="34"/>
  <c r="F85" i="34"/>
  <c r="E85" i="34"/>
  <c r="D85" i="34"/>
  <c r="P84" i="34"/>
  <c r="L84" i="34"/>
  <c r="K84" i="34"/>
  <c r="D84" i="34"/>
  <c r="Q83" i="34"/>
  <c r="P83" i="34"/>
  <c r="O83" i="34"/>
  <c r="N83" i="34"/>
  <c r="L83" i="34"/>
  <c r="K83" i="34"/>
  <c r="J83" i="34"/>
  <c r="I83" i="34"/>
  <c r="G83" i="34"/>
  <c r="F83" i="34"/>
  <c r="E83" i="34"/>
  <c r="D83" i="34"/>
  <c r="Q82" i="34"/>
  <c r="P82" i="34"/>
  <c r="O82" i="34"/>
  <c r="N82" i="34"/>
  <c r="L82" i="34"/>
  <c r="K82" i="34"/>
  <c r="J82" i="34"/>
  <c r="I82" i="34"/>
  <c r="G82" i="34"/>
  <c r="F82" i="34"/>
  <c r="E82" i="34"/>
  <c r="D82" i="34"/>
  <c r="Q81" i="34"/>
  <c r="P81" i="34"/>
  <c r="O81" i="34"/>
  <c r="N81" i="34"/>
  <c r="L81" i="34"/>
  <c r="K81" i="34"/>
  <c r="J81" i="34"/>
  <c r="J77" i="34" s="1"/>
  <c r="I81" i="34"/>
  <c r="G81" i="34"/>
  <c r="F81" i="34"/>
  <c r="E81" i="34"/>
  <c r="D81" i="34"/>
  <c r="Q80" i="34"/>
  <c r="P80" i="34"/>
  <c r="O80" i="34"/>
  <c r="N80" i="34"/>
  <c r="M80" i="34"/>
  <c r="L80" i="34"/>
  <c r="L77" i="34" s="1"/>
  <c r="K80" i="34"/>
  <c r="K77" i="34" s="1"/>
  <c r="J80" i="34"/>
  <c r="I80" i="34"/>
  <c r="G80" i="34"/>
  <c r="F80" i="34"/>
  <c r="E80" i="34"/>
  <c r="D80" i="34"/>
  <c r="Q79" i="34"/>
  <c r="P79" i="34"/>
  <c r="P77" i="34" s="1"/>
  <c r="O79" i="34"/>
  <c r="O77" i="34" s="1"/>
  <c r="N79" i="34"/>
  <c r="N77" i="34" s="1"/>
  <c r="L79" i="34"/>
  <c r="K79" i="34"/>
  <c r="J79" i="34"/>
  <c r="I79" i="34"/>
  <c r="G79" i="34"/>
  <c r="F79" i="34"/>
  <c r="E79" i="34"/>
  <c r="D79" i="34"/>
  <c r="D77" i="34" s="1"/>
  <c r="C79" i="34"/>
  <c r="Q78" i="34"/>
  <c r="Q77" i="34" s="1"/>
  <c r="P78" i="34"/>
  <c r="O78" i="34"/>
  <c r="N78" i="34"/>
  <c r="L78" i="34"/>
  <c r="K78" i="34"/>
  <c r="J78" i="34"/>
  <c r="I78" i="34"/>
  <c r="G78" i="34"/>
  <c r="G77" i="34" s="1"/>
  <c r="F78" i="34"/>
  <c r="F77" i="34" s="1"/>
  <c r="E78" i="34"/>
  <c r="E77" i="34" s="1"/>
  <c r="D78" i="34"/>
  <c r="I77" i="34"/>
  <c r="M76" i="34"/>
  <c r="H76" i="34"/>
  <c r="C76" i="34"/>
  <c r="M75" i="34"/>
  <c r="H75" i="34"/>
  <c r="H54" i="34" s="1"/>
  <c r="C75" i="34"/>
  <c r="C54" i="34" s="1"/>
  <c r="M74" i="34"/>
  <c r="M53" i="34" s="1"/>
  <c r="H74" i="34"/>
  <c r="C74" i="34"/>
  <c r="M73" i="34"/>
  <c r="H73" i="34"/>
  <c r="C73" i="34"/>
  <c r="M72" i="34"/>
  <c r="H72" i="34"/>
  <c r="C72" i="34"/>
  <c r="M71" i="34"/>
  <c r="M70" i="34" s="1"/>
  <c r="H71" i="34"/>
  <c r="H70" i="34" s="1"/>
  <c r="C71" i="34"/>
  <c r="C70" i="34" s="1"/>
  <c r="Q70" i="34"/>
  <c r="P70" i="34"/>
  <c r="O70" i="34"/>
  <c r="N70" i="34"/>
  <c r="L70" i="34"/>
  <c r="K70" i="34"/>
  <c r="J70" i="34"/>
  <c r="I70" i="34"/>
  <c r="G70" i="34"/>
  <c r="F70" i="34"/>
  <c r="E70" i="34"/>
  <c r="D70" i="34"/>
  <c r="M69" i="34"/>
  <c r="H69" i="34"/>
  <c r="C69" i="34"/>
  <c r="M68" i="34"/>
  <c r="H68" i="34"/>
  <c r="C68" i="34"/>
  <c r="M67" i="34"/>
  <c r="H67" i="34"/>
  <c r="H53" i="34" s="1"/>
  <c r="C67" i="34"/>
  <c r="C53" i="34" s="1"/>
  <c r="M66" i="34"/>
  <c r="H66" i="34"/>
  <c r="C66" i="34"/>
  <c r="M65" i="34"/>
  <c r="H65" i="34"/>
  <c r="C65" i="34"/>
  <c r="M64" i="34"/>
  <c r="M63" i="34" s="1"/>
  <c r="H64" i="34"/>
  <c r="H63" i="34" s="1"/>
  <c r="C64" i="34"/>
  <c r="Q63" i="34"/>
  <c r="P63" i="34"/>
  <c r="O63" i="34"/>
  <c r="N63" i="34"/>
  <c r="L63" i="34"/>
  <c r="K63" i="34"/>
  <c r="J63" i="34"/>
  <c r="I63" i="34"/>
  <c r="G63" i="34"/>
  <c r="F63" i="34"/>
  <c r="E63" i="34"/>
  <c r="D63" i="34"/>
  <c r="C63" i="34"/>
  <c r="M62" i="34"/>
  <c r="M55" i="34" s="1"/>
  <c r="H62" i="34"/>
  <c r="C62" i="34"/>
  <c r="M61" i="34"/>
  <c r="H61" i="34"/>
  <c r="C61" i="34"/>
  <c r="M60" i="34"/>
  <c r="H60" i="34"/>
  <c r="C60" i="34"/>
  <c r="M59" i="34"/>
  <c r="H59" i="34"/>
  <c r="H52" i="34" s="1"/>
  <c r="C59" i="34"/>
  <c r="C56" i="34" s="1"/>
  <c r="M58" i="34"/>
  <c r="M51" i="34" s="1"/>
  <c r="H58" i="34"/>
  <c r="C58" i="34"/>
  <c r="M57" i="34"/>
  <c r="H57" i="34"/>
  <c r="H56" i="34" s="1"/>
  <c r="C57" i="34"/>
  <c r="Q56" i="34"/>
  <c r="P56" i="34"/>
  <c r="O56" i="34"/>
  <c r="N56" i="34"/>
  <c r="M56" i="34"/>
  <c r="L56" i="34"/>
  <c r="K56" i="34"/>
  <c r="J56" i="34"/>
  <c r="I56" i="34"/>
  <c r="G56" i="34"/>
  <c r="F56" i="34"/>
  <c r="E56" i="34"/>
  <c r="D56" i="34"/>
  <c r="Q55" i="34"/>
  <c r="P55" i="34"/>
  <c r="O55" i="34"/>
  <c r="N55" i="34"/>
  <c r="L55" i="34"/>
  <c r="K55" i="34"/>
  <c r="J55" i="34"/>
  <c r="I55" i="34"/>
  <c r="H55" i="34"/>
  <c r="G55" i="34"/>
  <c r="F55" i="34"/>
  <c r="E55" i="34"/>
  <c r="D55" i="34"/>
  <c r="C55" i="34"/>
  <c r="Q54" i="34"/>
  <c r="P54" i="34"/>
  <c r="O54" i="34"/>
  <c r="N54" i="34"/>
  <c r="M54" i="34"/>
  <c r="L54" i="34"/>
  <c r="K54" i="34"/>
  <c r="J54" i="34"/>
  <c r="I54" i="34"/>
  <c r="G54" i="34"/>
  <c r="F54" i="34"/>
  <c r="E54" i="34"/>
  <c r="D54" i="34"/>
  <c r="Q53" i="34"/>
  <c r="P53" i="34"/>
  <c r="O53" i="34"/>
  <c r="N53" i="34"/>
  <c r="L53" i="34"/>
  <c r="K53" i="34"/>
  <c r="J53" i="34"/>
  <c r="I53" i="34"/>
  <c r="G53" i="34"/>
  <c r="F53" i="34"/>
  <c r="E53" i="34"/>
  <c r="D53" i="34"/>
  <c r="Q52" i="34"/>
  <c r="P52" i="34"/>
  <c r="O52" i="34"/>
  <c r="N52" i="34"/>
  <c r="M52" i="34"/>
  <c r="L52" i="34"/>
  <c r="L49" i="34" s="1"/>
  <c r="K52" i="34"/>
  <c r="K49" i="34" s="1"/>
  <c r="J52" i="34"/>
  <c r="I52" i="34"/>
  <c r="G52" i="34"/>
  <c r="F52" i="34"/>
  <c r="E52" i="34"/>
  <c r="D52" i="34"/>
  <c r="Q51" i="34"/>
  <c r="P51" i="34"/>
  <c r="P49" i="34" s="1"/>
  <c r="O51" i="34"/>
  <c r="N51" i="34"/>
  <c r="N49" i="34" s="1"/>
  <c r="L51" i="34"/>
  <c r="K51" i="34"/>
  <c r="J51" i="34"/>
  <c r="I51" i="34"/>
  <c r="H51" i="34"/>
  <c r="G51" i="34"/>
  <c r="F51" i="34"/>
  <c r="E51" i="34"/>
  <c r="D51" i="34"/>
  <c r="D49" i="34" s="1"/>
  <c r="C51" i="34"/>
  <c r="Q50" i="34"/>
  <c r="Q49" i="34" s="1"/>
  <c r="P50" i="34"/>
  <c r="O50" i="34"/>
  <c r="O49" i="34" s="1"/>
  <c r="N50" i="34"/>
  <c r="M50" i="34"/>
  <c r="L50" i="34"/>
  <c r="K50" i="34"/>
  <c r="J50" i="34"/>
  <c r="I50" i="34"/>
  <c r="G50" i="34"/>
  <c r="G49" i="34" s="1"/>
  <c r="F50" i="34"/>
  <c r="F49" i="34" s="1"/>
  <c r="E50" i="34"/>
  <c r="E49" i="34" s="1"/>
  <c r="D50" i="34"/>
  <c r="J49" i="34"/>
  <c r="I49" i="34"/>
  <c r="M48" i="34"/>
  <c r="M97" i="34" s="1"/>
  <c r="H48" i="34"/>
  <c r="H97" i="34" s="1"/>
  <c r="C48" i="34"/>
  <c r="C97" i="34" s="1"/>
  <c r="M47" i="34"/>
  <c r="M96" i="34" s="1"/>
  <c r="H47" i="34"/>
  <c r="H96" i="34" s="1"/>
  <c r="C47" i="34"/>
  <c r="C26" i="34" s="1"/>
  <c r="C19" i="34" s="1"/>
  <c r="M46" i="34"/>
  <c r="M95" i="34" s="1"/>
  <c r="H46" i="34"/>
  <c r="H95" i="34" s="1"/>
  <c r="C46" i="34"/>
  <c r="M45" i="34"/>
  <c r="M94" i="34" s="1"/>
  <c r="H45" i="34"/>
  <c r="H94" i="34" s="1"/>
  <c r="C45" i="34"/>
  <c r="C94" i="34" s="1"/>
  <c r="M44" i="34"/>
  <c r="M93" i="34" s="1"/>
  <c r="H44" i="34"/>
  <c r="H93" i="34" s="1"/>
  <c r="C44" i="34"/>
  <c r="C93" i="34" s="1"/>
  <c r="M43" i="34"/>
  <c r="M92" i="34" s="1"/>
  <c r="H43" i="34"/>
  <c r="H92" i="34" s="1"/>
  <c r="H91" i="34" s="1"/>
  <c r="C43" i="34"/>
  <c r="C42" i="34" s="1"/>
  <c r="Q42" i="34"/>
  <c r="P42" i="34"/>
  <c r="O42" i="34"/>
  <c r="N42" i="34"/>
  <c r="L42" i="34"/>
  <c r="K42" i="34"/>
  <c r="J42" i="34"/>
  <c r="I42" i="34"/>
  <c r="G42" i="34"/>
  <c r="F42" i="34"/>
  <c r="E42" i="34"/>
  <c r="D42" i="34"/>
  <c r="M41" i="34"/>
  <c r="M90" i="34" s="1"/>
  <c r="H41" i="34"/>
  <c r="H90" i="34" s="1"/>
  <c r="C41" i="34"/>
  <c r="C90" i="34" s="1"/>
  <c r="M40" i="34"/>
  <c r="M89" i="34" s="1"/>
  <c r="H40" i="34"/>
  <c r="H89" i="34" s="1"/>
  <c r="C40" i="34"/>
  <c r="C89" i="34" s="1"/>
  <c r="M39" i="34"/>
  <c r="M88" i="34" s="1"/>
  <c r="H39" i="34"/>
  <c r="H25" i="34" s="1"/>
  <c r="H18" i="34" s="1"/>
  <c r="C39" i="34"/>
  <c r="C88" i="34" s="1"/>
  <c r="M38" i="34"/>
  <c r="M87" i="34" s="1"/>
  <c r="H38" i="34"/>
  <c r="H87" i="34" s="1"/>
  <c r="C38" i="34"/>
  <c r="M37" i="34"/>
  <c r="M86" i="34" s="1"/>
  <c r="H37" i="34"/>
  <c r="H86" i="34" s="1"/>
  <c r="C37" i="34"/>
  <c r="C86" i="34" s="1"/>
  <c r="M36" i="34"/>
  <c r="M85" i="34" s="1"/>
  <c r="H36" i="34"/>
  <c r="H85" i="34" s="1"/>
  <c r="C36" i="34"/>
  <c r="C85" i="34" s="1"/>
  <c r="Q35" i="34"/>
  <c r="P35" i="34"/>
  <c r="O35" i="34"/>
  <c r="N35" i="34"/>
  <c r="L35" i="34"/>
  <c r="K35" i="34"/>
  <c r="J35" i="34"/>
  <c r="I35" i="34"/>
  <c r="G35" i="34"/>
  <c r="F35" i="34"/>
  <c r="E35" i="34"/>
  <c r="D35" i="34"/>
  <c r="C35" i="34"/>
  <c r="M34" i="34"/>
  <c r="M83" i="34" s="1"/>
  <c r="H34" i="34"/>
  <c r="H83" i="34" s="1"/>
  <c r="C34" i="34"/>
  <c r="C27" i="34" s="1"/>
  <c r="C20" i="34" s="1"/>
  <c r="M33" i="34"/>
  <c r="M82" i="34" s="1"/>
  <c r="H33" i="34"/>
  <c r="H82" i="34" s="1"/>
  <c r="C33" i="34"/>
  <c r="C82" i="34" s="1"/>
  <c r="M32" i="34"/>
  <c r="M81" i="34" s="1"/>
  <c r="H32" i="34"/>
  <c r="H81" i="34" s="1"/>
  <c r="C32" i="34"/>
  <c r="C81" i="34" s="1"/>
  <c r="M31" i="34"/>
  <c r="H31" i="34"/>
  <c r="H80" i="34" s="1"/>
  <c r="C31" i="34"/>
  <c r="C80" i="34" s="1"/>
  <c r="M30" i="34"/>
  <c r="M79" i="34" s="1"/>
  <c r="H30" i="34"/>
  <c r="H79" i="34" s="1"/>
  <c r="C30" i="34"/>
  <c r="M29" i="34"/>
  <c r="M78" i="34" s="1"/>
  <c r="H29" i="34"/>
  <c r="H28" i="34" s="1"/>
  <c r="C29" i="34"/>
  <c r="C78" i="34" s="1"/>
  <c r="Q28" i="34"/>
  <c r="P28" i="34"/>
  <c r="O28" i="34"/>
  <c r="N28" i="34"/>
  <c r="M28" i="34"/>
  <c r="L28" i="34"/>
  <c r="K28" i="34"/>
  <c r="J28" i="34"/>
  <c r="I28" i="34"/>
  <c r="G28" i="34"/>
  <c r="F28" i="34"/>
  <c r="E28" i="34"/>
  <c r="D28" i="34"/>
  <c r="Q27" i="34"/>
  <c r="Q20" i="34" s="1"/>
  <c r="P27" i="34"/>
  <c r="P20" i="34" s="1"/>
  <c r="O27" i="34"/>
  <c r="O20" i="34" s="1"/>
  <c r="N27" i="34"/>
  <c r="N20" i="34" s="1"/>
  <c r="L27" i="34"/>
  <c r="K27" i="34"/>
  <c r="K20" i="34" s="1"/>
  <c r="J27" i="34"/>
  <c r="I27" i="34"/>
  <c r="H27" i="34"/>
  <c r="H20" i="34" s="1"/>
  <c r="G27" i="34"/>
  <c r="G20" i="34" s="1"/>
  <c r="F27" i="34"/>
  <c r="E27" i="34"/>
  <c r="D27" i="34"/>
  <c r="D20" i="34" s="1"/>
  <c r="Q26" i="34"/>
  <c r="Q19" i="34" s="1"/>
  <c r="P26" i="34"/>
  <c r="O26" i="34"/>
  <c r="N26" i="34"/>
  <c r="M26" i="34"/>
  <c r="L26" i="34"/>
  <c r="K26" i="34"/>
  <c r="J26" i="34"/>
  <c r="I26" i="34"/>
  <c r="G26" i="34"/>
  <c r="G19" i="34" s="1"/>
  <c r="F26" i="34"/>
  <c r="F19" i="34" s="1"/>
  <c r="E26" i="34"/>
  <c r="E19" i="34" s="1"/>
  <c r="D26" i="34"/>
  <c r="Q25" i="34"/>
  <c r="P25" i="34"/>
  <c r="O25" i="34"/>
  <c r="N25" i="34"/>
  <c r="L25" i="34"/>
  <c r="K25" i="34"/>
  <c r="J25" i="34"/>
  <c r="J18" i="34" s="1"/>
  <c r="I25" i="34"/>
  <c r="I18" i="34" s="1"/>
  <c r="G25" i="34"/>
  <c r="F25" i="34"/>
  <c r="E25" i="34"/>
  <c r="D25" i="34"/>
  <c r="Q24" i="34"/>
  <c r="P24" i="34"/>
  <c r="O24" i="34"/>
  <c r="N24" i="34"/>
  <c r="M24" i="34"/>
  <c r="M17" i="34" s="1"/>
  <c r="L24" i="34"/>
  <c r="L21" i="34" s="1"/>
  <c r="K24" i="34"/>
  <c r="K17" i="34" s="1"/>
  <c r="J24" i="34"/>
  <c r="I24" i="34"/>
  <c r="G24" i="34"/>
  <c r="F24" i="34"/>
  <c r="E24" i="34"/>
  <c r="D24" i="34"/>
  <c r="Q23" i="34"/>
  <c r="P23" i="34"/>
  <c r="P21" i="34" s="1"/>
  <c r="O23" i="34"/>
  <c r="O16" i="34" s="1"/>
  <c r="N23" i="34"/>
  <c r="L23" i="34"/>
  <c r="K23" i="34"/>
  <c r="J23" i="34"/>
  <c r="I23" i="34"/>
  <c r="H23" i="34"/>
  <c r="G23" i="34"/>
  <c r="F23" i="34"/>
  <c r="E23" i="34"/>
  <c r="D23" i="34"/>
  <c r="D21" i="34" s="1"/>
  <c r="C23" i="34"/>
  <c r="C16" i="34" s="1"/>
  <c r="Q22" i="34"/>
  <c r="P22" i="34"/>
  <c r="O22" i="34"/>
  <c r="O21" i="34" s="1"/>
  <c r="N22" i="34"/>
  <c r="M22" i="34"/>
  <c r="L22" i="34"/>
  <c r="K22" i="34"/>
  <c r="J22" i="34"/>
  <c r="I22" i="34"/>
  <c r="G22" i="34"/>
  <c r="F22" i="34"/>
  <c r="F21" i="34" s="1"/>
  <c r="E22" i="34"/>
  <c r="D22" i="34"/>
  <c r="J21" i="34"/>
  <c r="I21" i="34"/>
  <c r="L20" i="34"/>
  <c r="J20" i="34"/>
  <c r="I20" i="34"/>
  <c r="F20" i="34"/>
  <c r="E20" i="34"/>
  <c r="P19" i="34"/>
  <c r="O19" i="34"/>
  <c r="N19" i="34"/>
  <c r="M19" i="34"/>
  <c r="L19" i="34"/>
  <c r="K19" i="34"/>
  <c r="J19" i="34"/>
  <c r="I19" i="34"/>
  <c r="D19" i="34"/>
  <c r="Q18" i="34"/>
  <c r="P18" i="34"/>
  <c r="O18" i="34"/>
  <c r="N18" i="34"/>
  <c r="L18" i="34"/>
  <c r="K18" i="34"/>
  <c r="G18" i="34"/>
  <c r="F18" i="34"/>
  <c r="E18" i="34"/>
  <c r="D18" i="34"/>
  <c r="Q17" i="34"/>
  <c r="P17" i="34"/>
  <c r="O17" i="34"/>
  <c r="N17" i="34"/>
  <c r="J17" i="34"/>
  <c r="I17" i="34"/>
  <c r="G17" i="34"/>
  <c r="F17" i="34"/>
  <c r="E17" i="34"/>
  <c r="D17" i="34"/>
  <c r="Q16" i="34"/>
  <c r="L16" i="34"/>
  <c r="K16" i="34"/>
  <c r="J16" i="34"/>
  <c r="I16" i="34"/>
  <c r="H16" i="34"/>
  <c r="G16" i="34"/>
  <c r="F16" i="34"/>
  <c r="E16" i="34"/>
  <c r="P15" i="34"/>
  <c r="O15" i="34"/>
  <c r="O14" i="34" s="1"/>
  <c r="N15" i="34"/>
  <c r="M15" i="34"/>
  <c r="L15" i="34"/>
  <c r="K15" i="34"/>
  <c r="J15" i="34"/>
  <c r="I15" i="34"/>
  <c r="D15" i="34"/>
  <c r="H147" i="34" l="1"/>
  <c r="M98" i="34"/>
  <c r="K21" i="34"/>
  <c r="K91" i="34"/>
  <c r="Q91" i="34"/>
  <c r="Q21" i="34"/>
  <c r="N21" i="34"/>
  <c r="C154" i="34"/>
  <c r="C121" i="34"/>
  <c r="C107" i="34" s="1"/>
  <c r="H154" i="34"/>
  <c r="H132" i="34"/>
  <c r="H125" i="34" s="1"/>
  <c r="H111" i="34" s="1"/>
  <c r="E91" i="34"/>
  <c r="E21" i="34"/>
  <c r="C83" i="34"/>
  <c r="C77" i="34" s="1"/>
  <c r="G21" i="34"/>
  <c r="I14" i="34"/>
  <c r="Q105" i="34"/>
  <c r="C126" i="34"/>
  <c r="M91" i="34"/>
  <c r="C84" i="34"/>
  <c r="J14" i="34"/>
  <c r="J162" i="34" s="1"/>
  <c r="H84" i="34"/>
  <c r="P119" i="34"/>
  <c r="P107" i="34"/>
  <c r="P105" i="34" s="1"/>
  <c r="M77" i="34"/>
  <c r="K14" i="34"/>
  <c r="M84" i="34"/>
  <c r="K105" i="34"/>
  <c r="F106" i="34"/>
  <c r="F105" i="34" s="1"/>
  <c r="F119" i="34"/>
  <c r="D119" i="34"/>
  <c r="D107" i="34"/>
  <c r="D105" i="34" s="1"/>
  <c r="M49" i="34"/>
  <c r="E105" i="34"/>
  <c r="J105" i="34"/>
  <c r="G119" i="34"/>
  <c r="G106" i="34"/>
  <c r="G105" i="34" s="1"/>
  <c r="K119" i="34"/>
  <c r="H106" i="34"/>
  <c r="E15" i="34"/>
  <c r="E14" i="34" s="1"/>
  <c r="Q15" i="34"/>
  <c r="Q14" i="34" s="1"/>
  <c r="Q162" i="34" s="1"/>
  <c r="N16" i="34"/>
  <c r="N14" i="34" s="1"/>
  <c r="N162" i="34" s="1"/>
  <c r="H22" i="34"/>
  <c r="H26" i="34"/>
  <c r="H19" i="34" s="1"/>
  <c r="H42" i="34"/>
  <c r="H50" i="34"/>
  <c r="H49" i="34" s="1"/>
  <c r="H78" i="34"/>
  <c r="H77" i="34" s="1"/>
  <c r="E119" i="34"/>
  <c r="Q119" i="34"/>
  <c r="F15" i="34"/>
  <c r="F14" i="34" s="1"/>
  <c r="F162" i="34" s="1"/>
  <c r="L17" i="34"/>
  <c r="L14" i="34" s="1"/>
  <c r="C24" i="34"/>
  <c r="C17" i="34" s="1"/>
  <c r="C28" i="34"/>
  <c r="C52" i="34"/>
  <c r="C92" i="34"/>
  <c r="C96" i="34"/>
  <c r="C108" i="34"/>
  <c r="C120" i="34"/>
  <c r="O120" i="34"/>
  <c r="L121" i="34"/>
  <c r="L107" i="34" s="1"/>
  <c r="I122" i="34"/>
  <c r="I108" i="34" s="1"/>
  <c r="I105" i="34" s="1"/>
  <c r="G15" i="34"/>
  <c r="G14" i="34" s="1"/>
  <c r="D16" i="34"/>
  <c r="D14" i="34" s="1"/>
  <c r="D162" i="34" s="1"/>
  <c r="P16" i="34"/>
  <c r="P14" i="34" s="1"/>
  <c r="M25" i="34"/>
  <c r="M18" i="34" s="1"/>
  <c r="H35" i="34"/>
  <c r="C25" i="34"/>
  <c r="C18" i="34" s="1"/>
  <c r="L106" i="34"/>
  <c r="M42" i="34"/>
  <c r="M106" i="34"/>
  <c r="M105" i="34" s="1"/>
  <c r="H24" i="34"/>
  <c r="H17" i="34" s="1"/>
  <c r="H88" i="34"/>
  <c r="H108" i="34"/>
  <c r="H128" i="34"/>
  <c r="C22" i="34"/>
  <c r="C50" i="34"/>
  <c r="C49" i="34" s="1"/>
  <c r="M23" i="34"/>
  <c r="M27" i="34"/>
  <c r="M20" i="34" s="1"/>
  <c r="M35" i="34"/>
  <c r="E162" i="34" l="1"/>
  <c r="G162" i="34"/>
  <c r="P162" i="34"/>
  <c r="H121" i="34"/>
  <c r="H126" i="34"/>
  <c r="I119" i="34"/>
  <c r="O106" i="34"/>
  <c r="O105" i="34" s="1"/>
  <c r="O162" i="34" s="1"/>
  <c r="O119" i="34"/>
  <c r="L119" i="34"/>
  <c r="C106" i="34"/>
  <c r="C105" i="34" s="1"/>
  <c r="C119" i="34"/>
  <c r="L105" i="34"/>
  <c r="L162" i="34" s="1"/>
  <c r="K162" i="34"/>
  <c r="C91" i="34"/>
  <c r="H21" i="34"/>
  <c r="H15" i="34"/>
  <c r="H14" i="34" s="1"/>
  <c r="I162" i="34"/>
  <c r="C15" i="34"/>
  <c r="C14" i="34" s="1"/>
  <c r="C21" i="34"/>
  <c r="M16" i="34"/>
  <c r="M14" i="34" s="1"/>
  <c r="M162" i="34" s="1"/>
  <c r="M21" i="34"/>
  <c r="C162" i="34" l="1"/>
  <c r="H107" i="34"/>
  <c r="H105" i="34" s="1"/>
  <c r="H162" i="34" s="1"/>
  <c r="H119" i="34"/>
</calcChain>
</file>

<file path=xl/sharedStrings.xml><?xml version="1.0" encoding="utf-8"?>
<sst xmlns="http://schemas.openxmlformats.org/spreadsheetml/2006/main" count="191" uniqueCount="49">
  <si>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</si>
  <si>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</si>
  <si>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</si>
  <si>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</si>
  <si>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</si>
  <si>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</si>
  <si>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</si>
  <si>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</si>
  <si>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</si>
  <si>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</si>
  <si>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</si>
  <si>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</si>
  <si>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</si>
  <si>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</si>
  <si>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</si>
  <si>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</si>
  <si>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</si>
  <si>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</si>
  <si>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</si>
  <si>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</si>
  <si>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</si>
  <si>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</si>
  <si>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</si>
  <si>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</si>
  <si>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</si>
  <si>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</si>
  <si>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</si>
  <si>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</si>
  <si>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</si>
  <si>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</si>
  <si>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</si>
  <si>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</si>
  <si>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</si>
  <si>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</si>
  <si>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</si>
  <si>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</si>
  <si>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</si>
  <si>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</si>
  <si>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</si>
  <si>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</si>
  <si>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</si>
  <si>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</si>
  <si>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</si>
  <si>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</si>
  <si>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</si>
  <si>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</si>
  <si>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</si>
  <si>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</si>
  <si>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Y SECTOR: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</si>
</sst>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8" width="11" style="16" customWidth="1"/>
    <col min="9" max="12" width="10.5703125" style="16" customWidth="1"/>
    <col min="13" max="13" width="11" style="16" customWidth="1"/>
    <col min="14" max="17" width="10.5703125" style="16" customWidth="1"/>
    <col min="18" max="18" width="6.7109375" style="16" customWidth="1"/>
    <col min="19" max="16384" width="9.140625" style="16"/>
  </cols>
  <sheetData>
    <row r="1" spans="1:21" ht="12.75" customHeight="1" x14ac:dyDescent="0.2">
      <c r="A1" s="68" t="s">
        <v>12</v>
      </c>
      <c r="B1" s="68"/>
      <c r="C1" s="68"/>
      <c r="D1" s="68"/>
      <c r="E1" s="68"/>
      <c r="F1" s="68"/>
      <c r="G1" s="68"/>
      <c r="H1" s="68" t="s">
        <v>12</v>
      </c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1" ht="12.75" customHeight="1" x14ac:dyDescent="0.2">
      <c r="A2" s="69" t="s">
        <v>13</v>
      </c>
      <c r="B2" s="69"/>
      <c r="C2" s="69"/>
      <c r="D2" s="69"/>
      <c r="E2" s="69"/>
      <c r="F2" s="69"/>
      <c r="G2" s="69"/>
      <c r="H2" s="69" t="s">
        <v>13</v>
      </c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1" ht="12.75" customHeight="1" x14ac:dyDescent="0.2">
      <c r="A3" s="68" t="s">
        <v>14</v>
      </c>
      <c r="B3" s="68"/>
      <c r="C3" s="68"/>
      <c r="D3" s="68"/>
      <c r="E3" s="68"/>
      <c r="F3" s="68"/>
      <c r="G3" s="68"/>
      <c r="H3" s="68" t="s">
        <v>14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1" ht="6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1" s="18" customFormat="1" ht="12.75" customHeight="1" x14ac:dyDescent="0.2">
      <c r="A5" s="30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1" t="s">
        <v>0</v>
      </c>
      <c r="S5" s="17"/>
      <c r="T5" s="17"/>
      <c r="U5" s="17"/>
    </row>
    <row r="6" spans="1:21" s="18" customFormat="1" ht="12.75" customHeight="1" x14ac:dyDescent="0.2">
      <c r="A6" s="30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1" t="s">
        <v>48</v>
      </c>
      <c r="S6" s="19"/>
      <c r="T6" s="19"/>
      <c r="U6" s="19"/>
    </row>
    <row r="7" spans="1:21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21" s="20" customFormat="1" ht="14.1" customHeight="1" x14ac:dyDescent="0.2">
      <c r="A8" s="40" t="s">
        <v>41</v>
      </c>
      <c r="B8" s="1"/>
      <c r="C8" s="43" t="s">
        <v>1</v>
      </c>
      <c r="D8" s="43"/>
      <c r="E8" s="43"/>
      <c r="F8" s="43"/>
      <c r="G8" s="43"/>
      <c r="H8" s="44" t="s">
        <v>2</v>
      </c>
      <c r="I8" s="45"/>
      <c r="J8" s="45"/>
      <c r="K8" s="45"/>
      <c r="L8" s="45"/>
      <c r="M8" s="45"/>
      <c r="N8" s="45"/>
      <c r="O8" s="45"/>
      <c r="P8" s="45"/>
      <c r="Q8" s="46"/>
      <c r="R8" s="47" t="s">
        <v>41</v>
      </c>
    </row>
    <row r="9" spans="1:21" s="20" customFormat="1" ht="14.1" customHeight="1" x14ac:dyDescent="0.2">
      <c r="A9" s="41"/>
      <c r="B9" s="2"/>
      <c r="C9" s="50" t="s">
        <v>46</v>
      </c>
      <c r="D9" s="50"/>
      <c r="E9" s="50"/>
      <c r="F9" s="50"/>
      <c r="G9" s="50"/>
      <c r="H9" s="51" t="s">
        <v>46</v>
      </c>
      <c r="I9" s="52"/>
      <c r="J9" s="52"/>
      <c r="K9" s="52"/>
      <c r="L9" s="52"/>
      <c r="M9" s="52"/>
      <c r="N9" s="52"/>
      <c r="O9" s="52"/>
      <c r="P9" s="52"/>
      <c r="Q9" s="53"/>
      <c r="R9" s="48"/>
    </row>
    <row r="10" spans="1:21" s="20" customFormat="1" ht="14.1" customHeight="1" x14ac:dyDescent="0.2">
      <c r="A10" s="41"/>
      <c r="B10" s="3" t="s">
        <v>3</v>
      </c>
      <c r="C10" s="51" t="s">
        <v>42</v>
      </c>
      <c r="D10" s="52"/>
      <c r="E10" s="52"/>
      <c r="F10" s="52"/>
      <c r="G10" s="53"/>
      <c r="H10" s="54" t="s">
        <v>44</v>
      </c>
      <c r="I10" s="55"/>
      <c r="J10" s="55"/>
      <c r="K10" s="55"/>
      <c r="L10" s="56"/>
      <c r="M10" s="57" t="s">
        <v>45</v>
      </c>
      <c r="N10" s="58"/>
      <c r="O10" s="58"/>
      <c r="P10" s="58"/>
      <c r="Q10" s="59"/>
      <c r="R10" s="48"/>
    </row>
    <row r="11" spans="1:21" s="20" customFormat="1" ht="14.1" customHeight="1" x14ac:dyDescent="0.2">
      <c r="A11" s="41"/>
      <c r="B11" s="2"/>
      <c r="C11" s="60" t="s">
        <v>4</v>
      </c>
      <c r="D11" s="62" t="s">
        <v>5</v>
      </c>
      <c r="E11" s="63"/>
      <c r="F11" s="63"/>
      <c r="G11" s="64"/>
      <c r="H11" s="43" t="s">
        <v>4</v>
      </c>
      <c r="I11" s="65" t="s">
        <v>5</v>
      </c>
      <c r="J11" s="66"/>
      <c r="K11" s="66"/>
      <c r="L11" s="67"/>
      <c r="M11" s="43" t="s">
        <v>4</v>
      </c>
      <c r="N11" s="65" t="s">
        <v>5</v>
      </c>
      <c r="O11" s="66"/>
      <c r="P11" s="66"/>
      <c r="Q11" s="67"/>
      <c r="R11" s="48"/>
    </row>
    <row r="12" spans="1:21" s="20" customFormat="1" ht="14.1" customHeight="1" x14ac:dyDescent="0.2">
      <c r="A12" s="42"/>
      <c r="B12" s="2"/>
      <c r="C12" s="61"/>
      <c r="D12" s="4" t="s">
        <v>6</v>
      </c>
      <c r="E12" s="4" t="s">
        <v>7</v>
      </c>
      <c r="F12" s="4" t="s">
        <v>8</v>
      </c>
      <c r="G12" s="4" t="s">
        <v>9</v>
      </c>
      <c r="H12" s="50"/>
      <c r="I12" s="4" t="s">
        <v>6</v>
      </c>
      <c r="J12" s="4" t="s">
        <v>7</v>
      </c>
      <c r="K12" s="4" t="s">
        <v>8</v>
      </c>
      <c r="L12" s="4" t="s">
        <v>9</v>
      </c>
      <c r="M12" s="50"/>
      <c r="N12" s="28" t="s">
        <v>6</v>
      </c>
      <c r="O12" s="28" t="s">
        <v>7</v>
      </c>
      <c r="P12" s="28" t="s">
        <v>8</v>
      </c>
      <c r="Q12" s="4" t="s">
        <v>9</v>
      </c>
      <c r="R12" s="49"/>
    </row>
    <row r="13" spans="1:21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1:21" s="20" customFormat="1" ht="15.95" customHeight="1" x14ac:dyDescent="0.2">
      <c r="A14" s="8">
        <v>1</v>
      </c>
      <c r="B14" s="32" t="s">
        <v>15</v>
      </c>
      <c r="C14" s="33">
        <f>SUM(C15+C16+C17+C18+C19+C20)</f>
        <v>-189.25424911000323</v>
      </c>
      <c r="D14" s="33">
        <f t="shared" ref="D14:G14" si="0">SUM(D15+D16+D17+D18+D19+D20)</f>
        <v>-4.7049200200019641</v>
      </c>
      <c r="E14" s="33">
        <f t="shared" si="0"/>
        <v>-30.681223090000515</v>
      </c>
      <c r="F14" s="33">
        <f t="shared" si="0"/>
        <v>-362.72445454999968</v>
      </c>
      <c r="G14" s="33">
        <f t="shared" si="0"/>
        <v>208.85634855000012</v>
      </c>
      <c r="H14" s="33">
        <f>SUM(H15+H16+H17+H18+H19+H20)</f>
        <v>-2050.6664727499983</v>
      </c>
      <c r="I14" s="33">
        <f t="shared" ref="I14:L14" si="1">SUM(I15+I16+I17+I18+I19+I20)</f>
        <v>-371.98541523999899</v>
      </c>
      <c r="J14" s="33">
        <f t="shared" si="1"/>
        <v>-322.77652802999967</v>
      </c>
      <c r="K14" s="33">
        <f t="shared" si="1"/>
        <v>-657.98702026999888</v>
      </c>
      <c r="L14" s="33">
        <f t="shared" si="1"/>
        <v>-697.91750920999959</v>
      </c>
      <c r="M14" s="33">
        <f>SUM(M15+M16+M17+M18+M19+M20)</f>
        <v>-3001.4833785599985</v>
      </c>
      <c r="N14" s="33">
        <f t="shared" ref="N14:Q14" si="2">SUM(N15+N16+N17+N18+N19+N20)</f>
        <v>-648.05116511999995</v>
      </c>
      <c r="O14" s="33">
        <f t="shared" si="2"/>
        <v>209.09656450999819</v>
      </c>
      <c r="P14" s="33">
        <f t="shared" si="2"/>
        <v>-3016.8401441699971</v>
      </c>
      <c r="Q14" s="33">
        <f t="shared" si="2"/>
        <v>454.31136622000196</v>
      </c>
      <c r="R14" s="9">
        <v>1</v>
      </c>
    </row>
    <row r="15" spans="1:21" s="20" customFormat="1" ht="15.2" customHeight="1" x14ac:dyDescent="0.2">
      <c r="A15" s="8">
        <v>2</v>
      </c>
      <c r="B15" s="34" t="s">
        <v>16</v>
      </c>
      <c r="C15" s="10">
        <f>C22+C50+C99</f>
        <v>-82.12410982000074</v>
      </c>
      <c r="D15" s="10">
        <f t="shared" ref="D15:G15" si="3">D22+D50+D99</f>
        <v>139.92398107999952</v>
      </c>
      <c r="E15" s="10">
        <f t="shared" si="3"/>
        <v>-225.14103775999979</v>
      </c>
      <c r="F15" s="10">
        <f t="shared" si="3"/>
        <v>-91.348028870000235</v>
      </c>
      <c r="G15" s="10">
        <f t="shared" si="3"/>
        <v>94.440975729999764</v>
      </c>
      <c r="H15" s="10">
        <f>H22+H50+H99</f>
        <v>-1139.950142740001</v>
      </c>
      <c r="I15" s="10">
        <f t="shared" ref="I15:Q20" si="4">I22+I50+I99</f>
        <v>-145.69288549999987</v>
      </c>
      <c r="J15" s="10">
        <f t="shared" si="4"/>
        <v>-188.45457858000032</v>
      </c>
      <c r="K15" s="10">
        <f t="shared" si="4"/>
        <v>-287.98371671000041</v>
      </c>
      <c r="L15" s="10">
        <f t="shared" si="4"/>
        <v>-517.81896195000081</v>
      </c>
      <c r="M15" s="10">
        <f>M22+M50+M99</f>
        <v>-3139.1499479199992</v>
      </c>
      <c r="N15" s="10">
        <f t="shared" ref="N15:Q15" si="5">N22+N50+N99</f>
        <v>-320.58731109000018</v>
      </c>
      <c r="O15" s="10">
        <f t="shared" si="5"/>
        <v>58.519842380000227</v>
      </c>
      <c r="P15" s="10">
        <f t="shared" si="5"/>
        <v>-2929.9203350199996</v>
      </c>
      <c r="Q15" s="10">
        <f t="shared" si="5"/>
        <v>52.837855809999837</v>
      </c>
      <c r="R15" s="9">
        <v>2</v>
      </c>
    </row>
    <row r="16" spans="1:21" s="20" customFormat="1" ht="15.2" customHeight="1" x14ac:dyDescent="0.2">
      <c r="A16" s="8">
        <v>3</v>
      </c>
      <c r="B16" s="34" t="s">
        <v>17</v>
      </c>
      <c r="C16" s="10">
        <f t="shared" ref="C16:H20" si="6">C23+C51+C100</f>
        <v>-427.61002121999991</v>
      </c>
      <c r="D16" s="10">
        <f t="shared" si="6"/>
        <v>-161.20438326000007</v>
      </c>
      <c r="E16" s="10">
        <f t="shared" si="6"/>
        <v>-68.098906029999938</v>
      </c>
      <c r="F16" s="10">
        <f t="shared" si="6"/>
        <v>-165.44993141</v>
      </c>
      <c r="G16" s="10">
        <f t="shared" si="6"/>
        <v>-32.856800520000007</v>
      </c>
      <c r="H16" s="10">
        <f t="shared" si="6"/>
        <v>-526.39527289000023</v>
      </c>
      <c r="I16" s="10">
        <f t="shared" si="4"/>
        <v>-108.02408170000001</v>
      </c>
      <c r="J16" s="10">
        <f t="shared" si="4"/>
        <v>-147.76647780000002</v>
      </c>
      <c r="K16" s="10">
        <f t="shared" si="4"/>
        <v>-165.83069773</v>
      </c>
      <c r="L16" s="10">
        <f t="shared" si="4"/>
        <v>-104.77401565999998</v>
      </c>
      <c r="M16" s="10">
        <f t="shared" si="4"/>
        <v>-512.02614331999985</v>
      </c>
      <c r="N16" s="10">
        <f t="shared" si="4"/>
        <v>-123.73178048999998</v>
      </c>
      <c r="O16" s="10">
        <f t="shared" si="4"/>
        <v>-199.6662925199999</v>
      </c>
      <c r="P16" s="10">
        <f t="shared" si="4"/>
        <v>-54.95651577000001</v>
      </c>
      <c r="Q16" s="10">
        <f t="shared" si="4"/>
        <v>-133.67155453999999</v>
      </c>
      <c r="R16" s="9">
        <v>3</v>
      </c>
    </row>
    <row r="17" spans="1:18" s="20" customFormat="1" ht="15.2" customHeight="1" x14ac:dyDescent="0.2">
      <c r="A17" s="8">
        <v>4</v>
      </c>
      <c r="B17" s="34" t="s">
        <v>18</v>
      </c>
      <c r="C17" s="10">
        <f t="shared" si="6"/>
        <v>61.072850570000014</v>
      </c>
      <c r="D17" s="10">
        <f t="shared" si="6"/>
        <v>21.786806979999966</v>
      </c>
      <c r="E17" s="10">
        <f t="shared" si="6"/>
        <v>6.7551655599999805</v>
      </c>
      <c r="F17" s="10">
        <f t="shared" si="6"/>
        <v>12.320386960000008</v>
      </c>
      <c r="G17" s="10">
        <f t="shared" si="6"/>
        <v>20.210491070000003</v>
      </c>
      <c r="H17" s="10">
        <f t="shared" si="6"/>
        <v>18.041005830000074</v>
      </c>
      <c r="I17" s="10">
        <f t="shared" si="4"/>
        <v>-12.29045382999999</v>
      </c>
      <c r="J17" s="10">
        <f t="shared" si="4"/>
        <v>10.004308789999996</v>
      </c>
      <c r="K17" s="10">
        <f t="shared" si="4"/>
        <v>13.144398720000012</v>
      </c>
      <c r="L17" s="10">
        <f t="shared" si="4"/>
        <v>7.1827521499999989</v>
      </c>
      <c r="M17" s="10">
        <f t="shared" si="4"/>
        <v>90.790479649999952</v>
      </c>
      <c r="N17" s="10">
        <f t="shared" si="4"/>
        <v>18.159412959999941</v>
      </c>
      <c r="O17" s="10">
        <f t="shared" si="4"/>
        <v>31.473001440000019</v>
      </c>
      <c r="P17" s="10">
        <f t="shared" si="4"/>
        <v>17.422723629999979</v>
      </c>
      <c r="Q17" s="10">
        <f t="shared" si="4"/>
        <v>23.735341620000014</v>
      </c>
      <c r="R17" s="9">
        <v>4</v>
      </c>
    </row>
    <row r="18" spans="1:18" s="20" customFormat="1" ht="15.2" customHeight="1" x14ac:dyDescent="0.2">
      <c r="A18" s="8">
        <v>5</v>
      </c>
      <c r="B18" s="34" t="s">
        <v>19</v>
      </c>
      <c r="C18" s="10">
        <f t="shared" si="6"/>
        <v>3364.8088699999994</v>
      </c>
      <c r="D18" s="10">
        <f t="shared" si="6"/>
        <v>850.95323999999994</v>
      </c>
      <c r="E18" s="10">
        <f t="shared" si="6"/>
        <v>774.40816999999993</v>
      </c>
      <c r="F18" s="10">
        <f t="shared" si="6"/>
        <v>802.78348000000005</v>
      </c>
      <c r="G18" s="10">
        <f t="shared" si="6"/>
        <v>936.66397999999992</v>
      </c>
      <c r="H18" s="10">
        <f t="shared" si="6"/>
        <v>3910.35203</v>
      </c>
      <c r="I18" s="10">
        <f t="shared" si="4"/>
        <v>899.22403000000008</v>
      </c>
      <c r="J18" s="10">
        <f t="shared" si="4"/>
        <v>938.84167000000002</v>
      </c>
      <c r="K18" s="10">
        <f t="shared" si="4"/>
        <v>997.20203000000015</v>
      </c>
      <c r="L18" s="10">
        <f t="shared" si="4"/>
        <v>1075.0843</v>
      </c>
      <c r="M18" s="10">
        <f t="shared" si="4"/>
        <v>4228.9384299999992</v>
      </c>
      <c r="N18" s="10">
        <f t="shared" si="4"/>
        <v>1016.77528</v>
      </c>
      <c r="O18" s="10">
        <f t="shared" si="4"/>
        <v>1022.7437699999999</v>
      </c>
      <c r="P18" s="10">
        <f t="shared" si="4"/>
        <v>1043.3654699999997</v>
      </c>
      <c r="Q18" s="10">
        <f t="shared" si="4"/>
        <v>1146.0539099999999</v>
      </c>
      <c r="R18" s="9">
        <v>5</v>
      </c>
    </row>
    <row r="19" spans="1:18" s="20" customFormat="1" ht="15.2" customHeight="1" x14ac:dyDescent="0.2">
      <c r="A19" s="8">
        <v>6</v>
      </c>
      <c r="B19" s="34" t="s">
        <v>20</v>
      </c>
      <c r="C19" s="10">
        <f t="shared" si="6"/>
        <v>-1153.6105000000002</v>
      </c>
      <c r="D19" s="10">
        <f t="shared" si="6"/>
        <v>-403.24530000000004</v>
      </c>
      <c r="E19" s="10">
        <f t="shared" si="6"/>
        <v>-170.33170000000001</v>
      </c>
      <c r="F19" s="10">
        <f t="shared" si="6"/>
        <v>-426.54360000000008</v>
      </c>
      <c r="G19" s="10">
        <f t="shared" si="6"/>
        <v>-153.48990000000001</v>
      </c>
      <c r="H19" s="10">
        <f t="shared" si="6"/>
        <v>-1308.6432</v>
      </c>
      <c r="I19" s="10">
        <f t="shared" si="4"/>
        <v>-467.10570000000001</v>
      </c>
      <c r="J19" s="10">
        <f t="shared" si="4"/>
        <v>-197.91800000000001</v>
      </c>
      <c r="K19" s="10">
        <f t="shared" si="4"/>
        <v>-474.49959999999999</v>
      </c>
      <c r="L19" s="10">
        <f t="shared" si="4"/>
        <v>-169.1199</v>
      </c>
      <c r="M19" s="10">
        <f t="shared" si="4"/>
        <v>-1413.5888999999997</v>
      </c>
      <c r="N19" s="10">
        <f t="shared" si="4"/>
        <v>-480.15459999999996</v>
      </c>
      <c r="O19" s="10">
        <f t="shared" si="4"/>
        <v>-174.27589999999998</v>
      </c>
      <c r="P19" s="10">
        <f t="shared" si="4"/>
        <v>-533.08209999999997</v>
      </c>
      <c r="Q19" s="10">
        <f t="shared" si="4"/>
        <v>-226.0763</v>
      </c>
      <c r="R19" s="9">
        <v>6</v>
      </c>
    </row>
    <row r="20" spans="1:18" s="20" customFormat="1" ht="15.2" customHeight="1" x14ac:dyDescent="0.2">
      <c r="A20" s="8">
        <v>7</v>
      </c>
      <c r="B20" s="34" t="s">
        <v>21</v>
      </c>
      <c r="C20" s="10">
        <f t="shared" si="6"/>
        <v>-1951.7913386400016</v>
      </c>
      <c r="D20" s="10">
        <f t="shared" si="6"/>
        <v>-452.91926482000122</v>
      </c>
      <c r="E20" s="10">
        <f t="shared" si="6"/>
        <v>-348.27291486000064</v>
      </c>
      <c r="F20" s="10">
        <f t="shared" si="6"/>
        <v>-494.4867612299995</v>
      </c>
      <c r="G20" s="10">
        <f t="shared" si="6"/>
        <v>-656.11239772999954</v>
      </c>
      <c r="H20" s="10">
        <f t="shared" si="6"/>
        <v>-3004.0708929499974</v>
      </c>
      <c r="I20" s="10">
        <f t="shared" si="4"/>
        <v>-538.09632420999912</v>
      </c>
      <c r="J20" s="10">
        <f t="shared" si="4"/>
        <v>-737.48345043999939</v>
      </c>
      <c r="K20" s="10">
        <f t="shared" si="4"/>
        <v>-740.01943454999866</v>
      </c>
      <c r="L20" s="10">
        <f t="shared" si="4"/>
        <v>-988.47168374999865</v>
      </c>
      <c r="M20" s="10">
        <f t="shared" si="4"/>
        <v>-2256.4472969699991</v>
      </c>
      <c r="N20" s="10">
        <f t="shared" si="4"/>
        <v>-758.51216649999969</v>
      </c>
      <c r="O20" s="10">
        <f t="shared" si="4"/>
        <v>-529.69785679000211</v>
      </c>
      <c r="P20" s="10">
        <f t="shared" si="4"/>
        <v>-559.66938700999697</v>
      </c>
      <c r="Q20" s="10">
        <f t="shared" si="4"/>
        <v>-408.5678866699979</v>
      </c>
      <c r="R20" s="9">
        <v>7</v>
      </c>
    </row>
    <row r="21" spans="1:18" s="20" customFormat="1" ht="15.95" customHeight="1" x14ac:dyDescent="0.2">
      <c r="A21" s="8">
        <v>8</v>
      </c>
      <c r="B21" s="34" t="s">
        <v>22</v>
      </c>
      <c r="C21" s="33">
        <f>SUM(C22+C23+C24+C25+C26+C27)</f>
        <v>20785.37695623</v>
      </c>
      <c r="D21" s="33">
        <f t="shared" ref="D21:G21" si="7">SUM(D22+D23+D24+D25+D26+D27)</f>
        <v>6638.2036249099992</v>
      </c>
      <c r="E21" s="33">
        <f t="shared" si="7"/>
        <v>3797.9964272399993</v>
      </c>
      <c r="F21" s="33">
        <f t="shared" si="7"/>
        <v>4872.7514077999995</v>
      </c>
      <c r="G21" s="33">
        <f t="shared" si="7"/>
        <v>5476.4254962800005</v>
      </c>
      <c r="H21" s="33">
        <f>SUM(H22+H23+H24+H25+H26+H27)</f>
        <v>28107.115708560006</v>
      </c>
      <c r="I21" s="33">
        <f t="shared" ref="I21:L21" si="8">SUM(I22+I23+I24+I25+I26+I27)</f>
        <v>6221.6914265900004</v>
      </c>
      <c r="J21" s="33">
        <f t="shared" si="8"/>
        <v>6452.8258605800002</v>
      </c>
      <c r="K21" s="33">
        <f t="shared" si="8"/>
        <v>7356.3914968800009</v>
      </c>
      <c r="L21" s="33">
        <f t="shared" si="8"/>
        <v>8076.206924510001</v>
      </c>
      <c r="M21" s="33">
        <f>SUM(M22+M23+M24+M25+M26+M27)</f>
        <v>37573.668806269998</v>
      </c>
      <c r="N21" s="33">
        <f t="shared" ref="N21:Q21" si="9">SUM(N22+N23+N24+N25+N26+N27)</f>
        <v>8783.3312720699996</v>
      </c>
      <c r="O21" s="33">
        <f t="shared" si="9"/>
        <v>9443.8790504799981</v>
      </c>
      <c r="P21" s="33">
        <f t="shared" si="9"/>
        <v>9540.10724863</v>
      </c>
      <c r="Q21" s="33">
        <f t="shared" si="9"/>
        <v>9806.3512350900019</v>
      </c>
      <c r="R21" s="9">
        <v>8</v>
      </c>
    </row>
    <row r="22" spans="1:18" s="20" customFormat="1" ht="14.45" customHeight="1" x14ac:dyDescent="0.2">
      <c r="A22" s="8">
        <v>9</v>
      </c>
      <c r="B22" s="34" t="s">
        <v>16</v>
      </c>
      <c r="C22" s="10">
        <f>C29+C36+C43</f>
        <v>7098.3527989199993</v>
      </c>
      <c r="D22" s="10">
        <f t="shared" ref="D22:G22" si="10">D29+D36+D43</f>
        <v>1854.9597477899997</v>
      </c>
      <c r="E22" s="10">
        <f t="shared" si="10"/>
        <v>1269.45470677</v>
      </c>
      <c r="F22" s="10">
        <f t="shared" si="10"/>
        <v>1935.9507925999997</v>
      </c>
      <c r="G22" s="10">
        <f t="shared" si="10"/>
        <v>2037.9875517599999</v>
      </c>
      <c r="H22" s="10">
        <f>H29+H36+H43</f>
        <v>8614.5916376099995</v>
      </c>
      <c r="I22" s="10">
        <f t="shared" ref="I22:Q27" si="11">I29+I36+I43</f>
        <v>1971.6261684600001</v>
      </c>
      <c r="J22" s="10">
        <f t="shared" si="11"/>
        <v>1940.8443480499998</v>
      </c>
      <c r="K22" s="10">
        <f t="shared" si="11"/>
        <v>2229.8734801599999</v>
      </c>
      <c r="L22" s="10">
        <f t="shared" si="11"/>
        <v>2472.2476409399997</v>
      </c>
      <c r="M22" s="10">
        <f>M29+M36+M43</f>
        <v>10533.308462000001</v>
      </c>
      <c r="N22" s="10">
        <f t="shared" ref="N22:Q22" si="12">N29+N36+N43</f>
        <v>2406.1627251800001</v>
      </c>
      <c r="O22" s="10">
        <f t="shared" si="12"/>
        <v>2386.3817537500004</v>
      </c>
      <c r="P22" s="10">
        <f t="shared" si="12"/>
        <v>2809.1368926300001</v>
      </c>
      <c r="Q22" s="10">
        <f t="shared" si="12"/>
        <v>2931.6270904399998</v>
      </c>
      <c r="R22" s="9">
        <v>9</v>
      </c>
    </row>
    <row r="23" spans="1:18" s="20" customFormat="1" ht="14.45" customHeight="1" x14ac:dyDescent="0.2">
      <c r="A23" s="8">
        <v>10</v>
      </c>
      <c r="B23" s="34" t="s">
        <v>17</v>
      </c>
      <c r="C23" s="10">
        <f t="shared" ref="C23:H27" si="13">C30+C37+C44</f>
        <v>854.84532863000004</v>
      </c>
      <c r="D23" s="10">
        <f t="shared" si="13"/>
        <v>243.2525183999999</v>
      </c>
      <c r="E23" s="10">
        <f t="shared" si="13"/>
        <v>239.67480289</v>
      </c>
      <c r="F23" s="10">
        <f t="shared" si="13"/>
        <v>185.1647753</v>
      </c>
      <c r="G23" s="10">
        <f t="shared" si="13"/>
        <v>186.75323204</v>
      </c>
      <c r="H23" s="10">
        <f t="shared" si="13"/>
        <v>827.72593073999985</v>
      </c>
      <c r="I23" s="10">
        <f t="shared" si="11"/>
        <v>238.28874368999999</v>
      </c>
      <c r="J23" s="10">
        <f t="shared" si="11"/>
        <v>184.29376782999998</v>
      </c>
      <c r="K23" s="10">
        <f t="shared" si="11"/>
        <v>189.94914295000001</v>
      </c>
      <c r="L23" s="10">
        <f t="shared" si="11"/>
        <v>215.19427626999999</v>
      </c>
      <c r="M23" s="10">
        <f t="shared" si="11"/>
        <v>1270.3975144599999</v>
      </c>
      <c r="N23" s="10">
        <f t="shared" si="11"/>
        <v>239.40193815000001</v>
      </c>
      <c r="O23" s="10">
        <f t="shared" si="11"/>
        <v>258.83866505000003</v>
      </c>
      <c r="P23" s="10">
        <f t="shared" si="11"/>
        <v>347.03879526999998</v>
      </c>
      <c r="Q23" s="10">
        <f t="shared" si="11"/>
        <v>425.11811598999998</v>
      </c>
      <c r="R23" s="9">
        <v>10</v>
      </c>
    </row>
    <row r="24" spans="1:18" s="20" customFormat="1" ht="14.45" customHeight="1" x14ac:dyDescent="0.2">
      <c r="A24" s="8">
        <v>11</v>
      </c>
      <c r="B24" s="34" t="s">
        <v>18</v>
      </c>
      <c r="C24" s="10">
        <f t="shared" si="13"/>
        <v>581.29185898000003</v>
      </c>
      <c r="D24" s="10">
        <f t="shared" si="13"/>
        <v>257.01545626999996</v>
      </c>
      <c r="E24" s="10">
        <f t="shared" si="13"/>
        <v>126.87683804</v>
      </c>
      <c r="F24" s="10">
        <f t="shared" si="13"/>
        <v>101.76496646999999</v>
      </c>
      <c r="G24" s="10">
        <f t="shared" si="13"/>
        <v>95.634598200000013</v>
      </c>
      <c r="H24" s="10">
        <f t="shared" si="13"/>
        <v>349.98159119000002</v>
      </c>
      <c r="I24" s="10">
        <f t="shared" si="11"/>
        <v>98.385499500000009</v>
      </c>
      <c r="J24" s="10">
        <f t="shared" si="11"/>
        <v>76.3813119</v>
      </c>
      <c r="K24" s="10">
        <f t="shared" si="11"/>
        <v>89.362678270000004</v>
      </c>
      <c r="L24" s="10">
        <f t="shared" si="11"/>
        <v>85.852101519999991</v>
      </c>
      <c r="M24" s="10">
        <f t="shared" si="11"/>
        <v>642.80050263999999</v>
      </c>
      <c r="N24" s="10">
        <f t="shared" si="11"/>
        <v>229.20733253999998</v>
      </c>
      <c r="O24" s="10">
        <f t="shared" si="11"/>
        <v>102.82839000000001</v>
      </c>
      <c r="P24" s="10">
        <f t="shared" si="11"/>
        <v>140.43067137999998</v>
      </c>
      <c r="Q24" s="10">
        <f t="shared" si="11"/>
        <v>170.33410872000002</v>
      </c>
      <c r="R24" s="9">
        <v>11</v>
      </c>
    </row>
    <row r="25" spans="1:18" s="20" customFormat="1" ht="14.45" customHeight="1" x14ac:dyDescent="0.2">
      <c r="A25" s="8">
        <v>12</v>
      </c>
      <c r="B25" s="34" t="s">
        <v>19</v>
      </c>
      <c r="C25" s="10">
        <f t="shared" si="13"/>
        <v>3485.2309999999998</v>
      </c>
      <c r="D25" s="10">
        <f t="shared" si="13"/>
        <v>882.4559999999999</v>
      </c>
      <c r="E25" s="10">
        <f t="shared" si="13"/>
        <v>802.72899999999993</v>
      </c>
      <c r="F25" s="10">
        <f t="shared" si="13"/>
        <v>835.61500000000001</v>
      </c>
      <c r="G25" s="10">
        <f t="shared" si="13"/>
        <v>964.43099999999993</v>
      </c>
      <c r="H25" s="10">
        <f t="shared" si="13"/>
        <v>4018.2809999999999</v>
      </c>
      <c r="I25" s="10">
        <f t="shared" si="11"/>
        <v>934.59699999999998</v>
      </c>
      <c r="J25" s="10">
        <f t="shared" si="11"/>
        <v>963.17000000000007</v>
      </c>
      <c r="K25" s="10">
        <f t="shared" si="11"/>
        <v>1020.4290000000001</v>
      </c>
      <c r="L25" s="10">
        <f t="shared" si="11"/>
        <v>1100.085</v>
      </c>
      <c r="M25" s="10">
        <f t="shared" si="11"/>
        <v>4338.4889999999996</v>
      </c>
      <c r="N25" s="10">
        <f t="shared" si="11"/>
        <v>1042.1299999999999</v>
      </c>
      <c r="O25" s="10">
        <f t="shared" si="11"/>
        <v>1048.336</v>
      </c>
      <c r="P25" s="10">
        <f t="shared" si="11"/>
        <v>1074.6229999999998</v>
      </c>
      <c r="Q25" s="10">
        <f t="shared" si="11"/>
        <v>1173.3999999999999</v>
      </c>
      <c r="R25" s="9">
        <v>12</v>
      </c>
    </row>
    <row r="26" spans="1:18" s="20" customFormat="1" ht="14.45" customHeight="1" x14ac:dyDescent="0.2">
      <c r="A26" s="8">
        <v>13</v>
      </c>
      <c r="B26" s="34" t="s">
        <v>20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10">
        <f t="shared" si="11"/>
        <v>0</v>
      </c>
      <c r="R26" s="9">
        <v>13</v>
      </c>
    </row>
    <row r="27" spans="1:18" s="20" customFormat="1" ht="14.45" customHeight="1" x14ac:dyDescent="0.2">
      <c r="A27" s="8">
        <v>14</v>
      </c>
      <c r="B27" s="34" t="s">
        <v>21</v>
      </c>
      <c r="C27" s="10">
        <f t="shared" si="13"/>
        <v>8765.6559696999993</v>
      </c>
      <c r="D27" s="10">
        <f t="shared" si="13"/>
        <v>3400.5199024499998</v>
      </c>
      <c r="E27" s="10">
        <f t="shared" si="13"/>
        <v>1359.2610795399999</v>
      </c>
      <c r="F27" s="10">
        <f t="shared" si="13"/>
        <v>1814.2558734300001</v>
      </c>
      <c r="G27" s="10">
        <f t="shared" si="13"/>
        <v>2191.6191142800003</v>
      </c>
      <c r="H27" s="10">
        <f t="shared" si="13"/>
        <v>14296.535549020004</v>
      </c>
      <c r="I27" s="10">
        <f t="shared" si="11"/>
        <v>2978.7940149400001</v>
      </c>
      <c r="J27" s="10">
        <f t="shared" si="11"/>
        <v>3288.1364328000009</v>
      </c>
      <c r="K27" s="10">
        <f t="shared" si="11"/>
        <v>3826.7771955000012</v>
      </c>
      <c r="L27" s="10">
        <f t="shared" si="11"/>
        <v>4202.8279057800009</v>
      </c>
      <c r="M27" s="10">
        <f t="shared" si="11"/>
        <v>20788.67332717</v>
      </c>
      <c r="N27" s="10">
        <f t="shared" si="11"/>
        <v>4866.4292761999995</v>
      </c>
      <c r="O27" s="10">
        <f t="shared" si="11"/>
        <v>5647.4942416799986</v>
      </c>
      <c r="P27" s="10">
        <f t="shared" si="11"/>
        <v>5168.8778893500012</v>
      </c>
      <c r="Q27" s="10">
        <f t="shared" si="11"/>
        <v>5105.8719199400011</v>
      </c>
      <c r="R27" s="9">
        <v>14</v>
      </c>
    </row>
    <row r="28" spans="1:18" s="20" customFormat="1" ht="15.95" customHeight="1" x14ac:dyDescent="0.2">
      <c r="A28" s="8">
        <v>15</v>
      </c>
      <c r="B28" s="34" t="s">
        <v>23</v>
      </c>
      <c r="C28" s="33">
        <f>SUM(C29+C30+C31+C32+C33+C34)</f>
        <v>10211.917766549999</v>
      </c>
      <c r="D28" s="33">
        <f t="shared" ref="D28:G28" si="14">SUM(D29+D30+D31+D32+D33+D34)</f>
        <v>2699.3968941000003</v>
      </c>
      <c r="E28" s="33">
        <f t="shared" si="14"/>
        <v>1789.1849896199999</v>
      </c>
      <c r="F28" s="33">
        <f t="shared" si="14"/>
        <v>2815.42988268</v>
      </c>
      <c r="G28" s="33">
        <f t="shared" si="14"/>
        <v>2907.9060001499997</v>
      </c>
      <c r="H28" s="33">
        <f>SUM(H29+H30+H31+H32+H33+H34)</f>
        <v>14862.013888869998</v>
      </c>
      <c r="I28" s="33">
        <f t="shared" ref="I28:L28" si="15">SUM(I29+I30+I31+I32+I33+I34)</f>
        <v>3391.7247333600003</v>
      </c>
      <c r="J28" s="33">
        <f t="shared" si="15"/>
        <v>3408.07343451</v>
      </c>
      <c r="K28" s="33">
        <f t="shared" si="15"/>
        <v>3759.1324859300003</v>
      </c>
      <c r="L28" s="33">
        <f t="shared" si="15"/>
        <v>4303.0832350700002</v>
      </c>
      <c r="M28" s="33">
        <f>SUM(M29+M30+M31+M32+M33+M34)</f>
        <v>18369.22222191</v>
      </c>
      <c r="N28" s="33">
        <f t="shared" ref="N28:Q28" si="16">SUM(N29+N30+N31+N32+N33+N34)</f>
        <v>4342.5371127899998</v>
      </c>
      <c r="O28" s="33">
        <f t="shared" si="16"/>
        <v>4610.0730898499996</v>
      </c>
      <c r="P28" s="33">
        <f t="shared" si="16"/>
        <v>4761.8680082200008</v>
      </c>
      <c r="Q28" s="33">
        <f t="shared" si="16"/>
        <v>4654.7440110500011</v>
      </c>
      <c r="R28" s="9">
        <v>15</v>
      </c>
    </row>
    <row r="29" spans="1:18" s="20" customFormat="1" ht="13.35" customHeight="1" x14ac:dyDescent="0.2">
      <c r="A29" s="8">
        <v>16</v>
      </c>
      <c r="B29" s="35" t="s">
        <v>16</v>
      </c>
      <c r="C29" s="10">
        <f>D29+E29+F29+G29</f>
        <v>7027.3099889999994</v>
      </c>
      <c r="D29" s="10">
        <v>1803.6860399999998</v>
      </c>
      <c r="E29" s="10">
        <v>1267.3278849999999</v>
      </c>
      <c r="F29" s="10">
        <v>1927.1419999999998</v>
      </c>
      <c r="G29" s="10">
        <v>2029.1540639999998</v>
      </c>
      <c r="H29" s="10">
        <f>I29+J29+K29+L29</f>
        <v>8570.1584269999985</v>
      </c>
      <c r="I29" s="11">
        <v>1962.1730700000001</v>
      </c>
      <c r="J29" s="11">
        <v>1938.4674569999997</v>
      </c>
      <c r="K29" s="11">
        <v>2228.8563519999998</v>
      </c>
      <c r="L29" s="11">
        <v>2440.661548</v>
      </c>
      <c r="M29" s="10">
        <f>N29+O29+P29+Q29</f>
        <v>10522.093992</v>
      </c>
      <c r="N29" s="11">
        <v>2399.4404880000002</v>
      </c>
      <c r="O29" s="11">
        <v>2383.7648840000002</v>
      </c>
      <c r="P29" s="11">
        <v>2807.902865</v>
      </c>
      <c r="Q29" s="11">
        <v>2930.9857550000002</v>
      </c>
      <c r="R29" s="9">
        <v>16</v>
      </c>
    </row>
    <row r="30" spans="1:18" s="20" customFormat="1" ht="13.35" customHeight="1" x14ac:dyDescent="0.2">
      <c r="A30" s="8">
        <v>17</v>
      </c>
      <c r="B30" s="35" t="s">
        <v>17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48" si="19">N30+O30+P30+Q30</f>
        <v>0</v>
      </c>
      <c r="N30" s="11">
        <v>0</v>
      </c>
      <c r="O30" s="11">
        <v>0</v>
      </c>
      <c r="P30" s="11">
        <v>0</v>
      </c>
      <c r="Q30" s="11">
        <v>0</v>
      </c>
      <c r="R30" s="9">
        <v>17</v>
      </c>
    </row>
    <row r="31" spans="1:18" s="20" customFormat="1" ht="13.35" customHeight="1" x14ac:dyDescent="0.2">
      <c r="A31" s="8">
        <v>18</v>
      </c>
      <c r="B31" s="35" t="s">
        <v>18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s="20" customFormat="1" ht="13.35" customHeight="1" x14ac:dyDescent="0.2">
      <c r="A32" s="8">
        <v>19</v>
      </c>
      <c r="B32" s="35" t="s">
        <v>19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11">
        <v>0</v>
      </c>
      <c r="Q32" s="11">
        <v>0</v>
      </c>
      <c r="R32" s="9">
        <v>19</v>
      </c>
    </row>
    <row r="33" spans="1:18" s="20" customFormat="1" ht="13.35" customHeight="1" x14ac:dyDescent="0.2">
      <c r="A33" s="8">
        <v>20</v>
      </c>
      <c r="B33" s="35" t="s">
        <v>20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11">
        <v>0</v>
      </c>
      <c r="Q33" s="11">
        <v>0</v>
      </c>
      <c r="R33" s="9">
        <v>20</v>
      </c>
    </row>
    <row r="34" spans="1:18" s="20" customFormat="1" ht="13.35" customHeight="1" x14ac:dyDescent="0.2">
      <c r="A34" s="8">
        <v>21</v>
      </c>
      <c r="B34" s="35" t="s">
        <v>21</v>
      </c>
      <c r="C34" s="10">
        <f t="shared" si="17"/>
        <v>3184.6077775500007</v>
      </c>
      <c r="D34" s="10">
        <v>895.71085410000046</v>
      </c>
      <c r="E34" s="10">
        <v>521.85710461999997</v>
      </c>
      <c r="F34" s="10">
        <v>888.28788268000017</v>
      </c>
      <c r="G34" s="10">
        <v>878.75193615000001</v>
      </c>
      <c r="H34" s="10">
        <f t="shared" si="18"/>
        <v>6291.8554618700009</v>
      </c>
      <c r="I34" s="11">
        <v>1429.5516633600002</v>
      </c>
      <c r="J34" s="11">
        <v>1469.6059775100002</v>
      </c>
      <c r="K34" s="11">
        <v>1530.2761339300005</v>
      </c>
      <c r="L34" s="11">
        <v>1862.4216870700002</v>
      </c>
      <c r="M34" s="10">
        <f t="shared" si="19"/>
        <v>7847.1282299100003</v>
      </c>
      <c r="N34" s="11">
        <v>1943.0966247899996</v>
      </c>
      <c r="O34" s="11">
        <v>2226.3082058499995</v>
      </c>
      <c r="P34" s="11">
        <v>1953.9651432200008</v>
      </c>
      <c r="Q34" s="11">
        <v>1723.7582560500009</v>
      </c>
      <c r="R34" s="9">
        <v>21</v>
      </c>
    </row>
    <row r="35" spans="1:18" s="20" customFormat="1" ht="15.95" customHeight="1" x14ac:dyDescent="0.2">
      <c r="A35" s="8">
        <v>22</v>
      </c>
      <c r="B35" s="34" t="s">
        <v>24</v>
      </c>
      <c r="C35" s="33">
        <f>SUM(C36+C37+C38+C39+C40+C41)</f>
        <v>8997.2715884499994</v>
      </c>
      <c r="D35" s="33">
        <f t="shared" ref="D35:G35" si="20">SUM(D36+D37+D38+D39+D40+D41)</f>
        <v>3370.6734328599987</v>
      </c>
      <c r="E35" s="33">
        <f t="shared" si="20"/>
        <v>1618.9435099899997</v>
      </c>
      <c r="F35" s="33">
        <f t="shared" si="20"/>
        <v>1736.81289999</v>
      </c>
      <c r="G35" s="33">
        <f t="shared" si="20"/>
        <v>2270.8417456100005</v>
      </c>
      <c r="H35" s="33">
        <f>SUM(H36+H37+H38+H39+H40+H41)</f>
        <v>12021.529647150002</v>
      </c>
      <c r="I35" s="33">
        <f t="shared" ref="I35:L35" si="21">SUM(I36+I37+I38+I39+I40+I41)</f>
        <v>2453.8254480699998</v>
      </c>
      <c r="J35" s="33">
        <f t="shared" si="21"/>
        <v>2777.3064052500004</v>
      </c>
      <c r="K35" s="33">
        <f t="shared" si="21"/>
        <v>3313.2962375300012</v>
      </c>
      <c r="L35" s="33">
        <f t="shared" si="21"/>
        <v>3477.1015563000001</v>
      </c>
      <c r="M35" s="33">
        <f>SUM(M36+M37+M38+M39+M40+M41)</f>
        <v>17065.379161450001</v>
      </c>
      <c r="N35" s="33">
        <f t="shared" ref="N35:Q35" si="22">SUM(N36+N37+N38+N39+N40+N41)</f>
        <v>3926.5837273500001</v>
      </c>
      <c r="O35" s="33">
        <f t="shared" si="22"/>
        <v>4439.2269590999995</v>
      </c>
      <c r="P35" s="33">
        <f t="shared" si="22"/>
        <v>4237.4599328000004</v>
      </c>
      <c r="Q35" s="33">
        <f t="shared" si="22"/>
        <v>4462.1085421999996</v>
      </c>
      <c r="R35" s="9">
        <v>22</v>
      </c>
    </row>
    <row r="36" spans="1:18" s="20" customFormat="1" ht="13.35" customHeight="1" x14ac:dyDescent="0.2">
      <c r="A36" s="8">
        <v>23</v>
      </c>
      <c r="B36" s="35" t="s">
        <v>16</v>
      </c>
      <c r="C36" s="10">
        <f t="shared" si="17"/>
        <v>68.492294950000002</v>
      </c>
      <c r="D36" s="10">
        <v>48.369294339999996</v>
      </c>
      <c r="E36" s="10">
        <v>2.8886395499999997</v>
      </c>
      <c r="F36" s="10">
        <v>8.5815748500000009</v>
      </c>
      <c r="G36" s="10">
        <v>8.6527862100000004</v>
      </c>
      <c r="H36" s="10">
        <f t="shared" si="18"/>
        <v>42.899071749999997</v>
      </c>
      <c r="I36" s="11">
        <v>8.9023999699999994</v>
      </c>
      <c r="J36" s="11">
        <v>1.9970896799999998</v>
      </c>
      <c r="K36" s="11">
        <v>0.68315257000000007</v>
      </c>
      <c r="L36" s="11">
        <v>31.316429529999997</v>
      </c>
      <c r="M36" s="10">
        <f t="shared" si="19"/>
        <v>9.6681821499999998</v>
      </c>
      <c r="N36" s="11">
        <v>6.31424071</v>
      </c>
      <c r="O36" s="11">
        <v>2.0895972500000002</v>
      </c>
      <c r="P36" s="11">
        <v>1.2245396200000001</v>
      </c>
      <c r="Q36" s="11">
        <v>3.9804570000000004E-2</v>
      </c>
      <c r="R36" s="9">
        <v>23</v>
      </c>
    </row>
    <row r="37" spans="1:18" s="20" customFormat="1" ht="13.35" customHeight="1" x14ac:dyDescent="0.2">
      <c r="A37" s="8">
        <v>24</v>
      </c>
      <c r="B37" s="35" t="s">
        <v>17</v>
      </c>
      <c r="C37" s="10">
        <f t="shared" si="17"/>
        <v>62.710355960000001</v>
      </c>
      <c r="D37" s="10">
        <v>17.319682110000002</v>
      </c>
      <c r="E37" s="10">
        <v>18.51201837</v>
      </c>
      <c r="F37" s="10">
        <v>12.112969289999999</v>
      </c>
      <c r="G37" s="10">
        <v>14.76568619</v>
      </c>
      <c r="H37" s="10">
        <f t="shared" si="18"/>
        <v>82.861386469999999</v>
      </c>
      <c r="I37" s="11">
        <v>17.045664469999998</v>
      </c>
      <c r="J37" s="11">
        <v>19.740284920000001</v>
      </c>
      <c r="K37" s="11">
        <v>20.1431817</v>
      </c>
      <c r="L37" s="11">
        <v>25.932255380000001</v>
      </c>
      <c r="M37" s="10">
        <f t="shared" si="19"/>
        <v>109.77669349999999</v>
      </c>
      <c r="N37" s="11">
        <v>25.093531630000001</v>
      </c>
      <c r="O37" s="11">
        <v>22.047994190000001</v>
      </c>
      <c r="P37" s="11">
        <v>39.001918430000003</v>
      </c>
      <c r="Q37" s="11">
        <v>23.633249249999999</v>
      </c>
      <c r="R37" s="9">
        <v>24</v>
      </c>
    </row>
    <row r="38" spans="1:18" s="20" customFormat="1" ht="13.35" customHeight="1" x14ac:dyDescent="0.2">
      <c r="A38" s="8">
        <v>25</v>
      </c>
      <c r="B38" s="35" t="s">
        <v>18</v>
      </c>
      <c r="C38" s="10">
        <f t="shared" si="17"/>
        <v>64.040360200000009</v>
      </c>
      <c r="D38" s="10">
        <v>15.583006740000002</v>
      </c>
      <c r="E38" s="10">
        <v>15.822527109999999</v>
      </c>
      <c r="F38" s="10">
        <v>13.17695002</v>
      </c>
      <c r="G38" s="10">
        <v>19.457876330000001</v>
      </c>
      <c r="H38" s="10">
        <f t="shared" si="18"/>
        <v>74.221052850000007</v>
      </c>
      <c r="I38" s="11">
        <v>16.003132479999998</v>
      </c>
      <c r="J38" s="11">
        <v>16.076225560000001</v>
      </c>
      <c r="K38" s="11">
        <v>19.849042560000001</v>
      </c>
      <c r="L38" s="11">
        <v>22.29265225</v>
      </c>
      <c r="M38" s="10">
        <f t="shared" si="19"/>
        <v>87.608049800000003</v>
      </c>
      <c r="N38" s="11">
        <v>23.240409919999998</v>
      </c>
      <c r="O38" s="11">
        <v>21.954054970000001</v>
      </c>
      <c r="P38" s="11">
        <v>23.298999259999999</v>
      </c>
      <c r="Q38" s="11">
        <v>19.114585650000002</v>
      </c>
      <c r="R38" s="9">
        <v>25</v>
      </c>
    </row>
    <row r="39" spans="1:18" s="20" customFormat="1" ht="13.35" customHeight="1" x14ac:dyDescent="0.2">
      <c r="A39" s="8">
        <v>26</v>
      </c>
      <c r="B39" s="35" t="s">
        <v>19</v>
      </c>
      <c r="C39" s="10">
        <f t="shared" si="17"/>
        <v>3430.848</v>
      </c>
      <c r="D39" s="10">
        <v>861.62199999999996</v>
      </c>
      <c r="E39" s="10">
        <v>786.18399999999997</v>
      </c>
      <c r="F39" s="10">
        <v>827.63499999999999</v>
      </c>
      <c r="G39" s="10">
        <v>955.40699999999993</v>
      </c>
      <c r="H39" s="10">
        <f t="shared" si="18"/>
        <v>3981.7910000000002</v>
      </c>
      <c r="I39" s="11">
        <v>920.18399999999997</v>
      </c>
      <c r="J39" s="11">
        <v>953.21500000000003</v>
      </c>
      <c r="K39" s="11">
        <v>1014.0840000000001</v>
      </c>
      <c r="L39" s="11">
        <v>1094.308</v>
      </c>
      <c r="M39" s="10">
        <f t="shared" si="19"/>
        <v>4237.9249999999993</v>
      </c>
      <c r="N39" s="11">
        <v>1036.376</v>
      </c>
      <c r="O39" s="11">
        <v>1033.1759999999999</v>
      </c>
      <c r="P39" s="11">
        <v>1039.2819999999999</v>
      </c>
      <c r="Q39" s="11">
        <v>1129.0909999999999</v>
      </c>
      <c r="R39" s="9">
        <v>26</v>
      </c>
    </row>
    <row r="40" spans="1:18" s="20" customFormat="1" ht="13.35" customHeight="1" x14ac:dyDescent="0.2">
      <c r="A40" s="8">
        <v>27</v>
      </c>
      <c r="B40" s="35" t="s">
        <v>20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19"/>
        <v>0</v>
      </c>
      <c r="N40" s="11">
        <v>0</v>
      </c>
      <c r="O40" s="11">
        <v>0</v>
      </c>
      <c r="P40" s="11">
        <v>0</v>
      </c>
      <c r="Q40" s="11">
        <v>0</v>
      </c>
      <c r="R40" s="9">
        <v>27</v>
      </c>
    </row>
    <row r="41" spans="1:18" s="20" customFormat="1" ht="13.35" customHeight="1" x14ac:dyDescent="0.2">
      <c r="A41" s="8">
        <v>28</v>
      </c>
      <c r="B41" s="35" t="s">
        <v>21</v>
      </c>
      <c r="C41" s="10">
        <f t="shared" si="17"/>
        <v>5371.1805773399983</v>
      </c>
      <c r="D41" s="10">
        <v>2427.7794496699989</v>
      </c>
      <c r="E41" s="10">
        <v>795.53632495999977</v>
      </c>
      <c r="F41" s="10">
        <v>875.3064058299999</v>
      </c>
      <c r="G41" s="10">
        <v>1272.5583968800004</v>
      </c>
      <c r="H41" s="10">
        <f t="shared" si="18"/>
        <v>7839.7571360800021</v>
      </c>
      <c r="I41" s="11">
        <v>1491.69025115</v>
      </c>
      <c r="J41" s="11">
        <v>1786.2778050900006</v>
      </c>
      <c r="K41" s="11">
        <v>2258.5368607000009</v>
      </c>
      <c r="L41" s="11">
        <v>2303.2522191400003</v>
      </c>
      <c r="M41" s="10">
        <f t="shared" si="19"/>
        <v>12620.401236</v>
      </c>
      <c r="N41" s="11">
        <v>2835.55954509</v>
      </c>
      <c r="O41" s="11">
        <v>3359.9593126899995</v>
      </c>
      <c r="P41" s="11">
        <v>3134.6524754900001</v>
      </c>
      <c r="Q41" s="11">
        <v>3290.22990273</v>
      </c>
      <c r="R41" s="9">
        <v>28</v>
      </c>
    </row>
    <row r="42" spans="1:18" s="20" customFormat="1" ht="15.95" customHeight="1" x14ac:dyDescent="0.2">
      <c r="A42" s="8">
        <v>29</v>
      </c>
      <c r="B42" s="34" t="s">
        <v>25</v>
      </c>
      <c r="C42" s="33">
        <f>SUM(C43+C44+C45+C46+C47+C48)</f>
        <v>1576.1876012299999</v>
      </c>
      <c r="D42" s="33">
        <f t="shared" ref="D42:G42" si="23">SUM(D43+D44+D45+D46+D47+D48)</f>
        <v>568.13329794999981</v>
      </c>
      <c r="E42" s="33">
        <f t="shared" si="23"/>
        <v>389.86792763</v>
      </c>
      <c r="F42" s="33">
        <f t="shared" si="23"/>
        <v>320.50862512999998</v>
      </c>
      <c r="G42" s="33">
        <f t="shared" si="23"/>
        <v>297.67775052000007</v>
      </c>
      <c r="H42" s="33">
        <f>SUM(H43+H44+H45+H46+H47+H48)</f>
        <v>1223.5721725399999</v>
      </c>
      <c r="I42" s="33">
        <f t="shared" ref="I42:L42" si="24">SUM(I43+I44+I45+I46+I47+I48)</f>
        <v>376.1412451600001</v>
      </c>
      <c r="J42" s="33">
        <f t="shared" si="24"/>
        <v>267.44602082</v>
      </c>
      <c r="K42" s="33">
        <f t="shared" si="24"/>
        <v>283.96277341999996</v>
      </c>
      <c r="L42" s="33">
        <f t="shared" si="24"/>
        <v>296.02213313999994</v>
      </c>
      <c r="M42" s="33">
        <f>SUM(M43+M44+M45+M46+M47+M48)</f>
        <v>2139.06742291</v>
      </c>
      <c r="N42" s="33">
        <f t="shared" ref="N42:Q42" si="25">SUM(N43+N44+N45+N46+N47+N48)</f>
        <v>514.21043193000003</v>
      </c>
      <c r="O42" s="33">
        <f t="shared" si="25"/>
        <v>394.57900153000003</v>
      </c>
      <c r="P42" s="33">
        <f t="shared" si="25"/>
        <v>540.77930761000005</v>
      </c>
      <c r="Q42" s="33">
        <f t="shared" si="25"/>
        <v>689.49868184000002</v>
      </c>
      <c r="R42" s="9">
        <v>29</v>
      </c>
    </row>
    <row r="43" spans="1:18" s="20" customFormat="1" ht="13.35" customHeight="1" x14ac:dyDescent="0.2">
      <c r="A43" s="8">
        <v>30</v>
      </c>
      <c r="B43" s="35" t="s">
        <v>16</v>
      </c>
      <c r="C43" s="10">
        <f t="shared" si="17"/>
        <v>2.55051497</v>
      </c>
      <c r="D43" s="10">
        <v>2.9044134499999998</v>
      </c>
      <c r="E43" s="10">
        <v>-0.76181778</v>
      </c>
      <c r="F43" s="10">
        <v>0.22721775</v>
      </c>
      <c r="G43" s="10">
        <v>0.18070154999999999</v>
      </c>
      <c r="H43" s="10">
        <f t="shared" si="18"/>
        <v>1.5341388599999999</v>
      </c>
      <c r="I43" s="11">
        <v>0.55069849000000004</v>
      </c>
      <c r="J43" s="11">
        <v>0.37980137000000003</v>
      </c>
      <c r="K43" s="11">
        <v>0.33397558999999999</v>
      </c>
      <c r="L43" s="11">
        <v>0.26966340999999999</v>
      </c>
      <c r="M43" s="10">
        <f t="shared" si="19"/>
        <v>1.5462878500000001</v>
      </c>
      <c r="N43" s="11">
        <v>0.40799647</v>
      </c>
      <c r="O43" s="11">
        <v>0.52727250000000003</v>
      </c>
      <c r="P43" s="11">
        <v>9.4880099999999998E-3</v>
      </c>
      <c r="Q43" s="11">
        <v>0.60153087000000005</v>
      </c>
      <c r="R43" s="9">
        <v>30</v>
      </c>
    </row>
    <row r="44" spans="1:18" s="20" customFormat="1" ht="13.35" customHeight="1" x14ac:dyDescent="0.2">
      <c r="A44" s="8">
        <v>31</v>
      </c>
      <c r="B44" s="35" t="s">
        <v>17</v>
      </c>
      <c r="C44" s="10">
        <f t="shared" si="17"/>
        <v>792.13497267000002</v>
      </c>
      <c r="D44" s="10">
        <v>225.9328362899999</v>
      </c>
      <c r="E44" s="10">
        <v>221.16278452</v>
      </c>
      <c r="F44" s="10">
        <v>173.05180601000001</v>
      </c>
      <c r="G44" s="10">
        <v>171.98754585</v>
      </c>
      <c r="H44" s="10">
        <f t="shared" si="18"/>
        <v>744.8645442699999</v>
      </c>
      <c r="I44" s="11">
        <v>221.24307922</v>
      </c>
      <c r="J44" s="11">
        <v>164.55348290999999</v>
      </c>
      <c r="K44" s="11">
        <v>169.80596125</v>
      </c>
      <c r="L44" s="11">
        <v>189.26202088999997</v>
      </c>
      <c r="M44" s="10">
        <f t="shared" si="19"/>
        <v>1160.6208209599999</v>
      </c>
      <c r="N44" s="11">
        <v>214.30840652000001</v>
      </c>
      <c r="O44" s="11">
        <v>236.79067086000001</v>
      </c>
      <c r="P44" s="11">
        <v>308.03687683999999</v>
      </c>
      <c r="Q44" s="11">
        <v>401.48486673999997</v>
      </c>
      <c r="R44" s="9">
        <v>31</v>
      </c>
    </row>
    <row r="45" spans="1:18" s="20" customFormat="1" ht="13.35" customHeight="1" x14ac:dyDescent="0.2">
      <c r="A45" s="8">
        <v>32</v>
      </c>
      <c r="B45" s="35" t="s">
        <v>18</v>
      </c>
      <c r="C45" s="10">
        <f t="shared" si="17"/>
        <v>517.25149878000002</v>
      </c>
      <c r="D45" s="10">
        <v>241.43244952999996</v>
      </c>
      <c r="E45" s="10">
        <v>111.05431093</v>
      </c>
      <c r="F45" s="10">
        <v>88.588016449999998</v>
      </c>
      <c r="G45" s="10">
        <v>76.176721870000009</v>
      </c>
      <c r="H45" s="10">
        <f t="shared" si="18"/>
        <v>275.76053834000004</v>
      </c>
      <c r="I45" s="11">
        <v>82.382367020000004</v>
      </c>
      <c r="J45" s="11">
        <v>60.305086339999995</v>
      </c>
      <c r="K45" s="11">
        <v>69.513635710000003</v>
      </c>
      <c r="L45" s="11">
        <v>63.559449269999995</v>
      </c>
      <c r="M45" s="10">
        <f t="shared" si="19"/>
        <v>555.19245283999999</v>
      </c>
      <c r="N45" s="11">
        <v>205.96692261999999</v>
      </c>
      <c r="O45" s="11">
        <v>80.874335030000012</v>
      </c>
      <c r="P45" s="11">
        <v>117.13167211999999</v>
      </c>
      <c r="Q45" s="11">
        <v>151.21952307000001</v>
      </c>
      <c r="R45" s="9">
        <v>32</v>
      </c>
    </row>
    <row r="46" spans="1:18" s="20" customFormat="1" ht="13.35" customHeight="1" x14ac:dyDescent="0.2">
      <c r="A46" s="8">
        <v>33</v>
      </c>
      <c r="B46" s="35" t="s">
        <v>19</v>
      </c>
      <c r="C46" s="10">
        <f t="shared" si="17"/>
        <v>54.383000000000003</v>
      </c>
      <c r="D46" s="10">
        <v>20.834000000000003</v>
      </c>
      <c r="E46" s="10">
        <v>16.545000000000002</v>
      </c>
      <c r="F46" s="10">
        <v>7.9799999999999995</v>
      </c>
      <c r="G46" s="10">
        <v>9.0240000000000009</v>
      </c>
      <c r="H46" s="10">
        <f t="shared" si="18"/>
        <v>36.49</v>
      </c>
      <c r="I46" s="11">
        <v>14.413</v>
      </c>
      <c r="J46" s="11">
        <v>9.9550000000000001</v>
      </c>
      <c r="K46" s="11">
        <v>6.3449999999999998</v>
      </c>
      <c r="L46" s="11">
        <v>5.7769999999999992</v>
      </c>
      <c r="M46" s="10">
        <f t="shared" si="19"/>
        <v>100.56399999999999</v>
      </c>
      <c r="N46" s="11">
        <v>5.7539999999999996</v>
      </c>
      <c r="O46" s="11">
        <v>15.16</v>
      </c>
      <c r="P46" s="11">
        <v>35.341000000000001</v>
      </c>
      <c r="Q46" s="11">
        <v>44.308999999999997</v>
      </c>
      <c r="R46" s="9">
        <v>33</v>
      </c>
    </row>
    <row r="47" spans="1:18" s="20" customFormat="1" ht="13.35" customHeight="1" x14ac:dyDescent="0.2">
      <c r="A47" s="8">
        <v>34</v>
      </c>
      <c r="B47" s="35" t="s">
        <v>20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19"/>
        <v>0</v>
      </c>
      <c r="N47" s="11">
        <v>0</v>
      </c>
      <c r="O47" s="11">
        <v>0</v>
      </c>
      <c r="P47" s="11">
        <v>0</v>
      </c>
      <c r="Q47" s="11">
        <v>0</v>
      </c>
      <c r="R47" s="9">
        <v>34</v>
      </c>
    </row>
    <row r="48" spans="1:18" s="20" customFormat="1" ht="13.35" customHeight="1" x14ac:dyDescent="0.2">
      <c r="A48" s="8">
        <v>35</v>
      </c>
      <c r="B48" s="35" t="s">
        <v>21</v>
      </c>
      <c r="C48" s="10">
        <f t="shared" si="17"/>
        <v>209.86761480999996</v>
      </c>
      <c r="D48" s="10">
        <v>77.029598679999964</v>
      </c>
      <c r="E48" s="10">
        <v>41.867649960000001</v>
      </c>
      <c r="F48" s="10">
        <v>50.66158491999996</v>
      </c>
      <c r="G48" s="10">
        <v>40.308781250000024</v>
      </c>
      <c r="H48" s="10">
        <f t="shared" si="18"/>
        <v>164.92295107000007</v>
      </c>
      <c r="I48" s="11">
        <v>57.552100430000039</v>
      </c>
      <c r="J48" s="11">
        <v>32.252650200000026</v>
      </c>
      <c r="K48" s="11">
        <v>37.964200869999999</v>
      </c>
      <c r="L48" s="11">
        <v>37.153999570000003</v>
      </c>
      <c r="M48" s="10">
        <f t="shared" si="19"/>
        <v>321.14386125999999</v>
      </c>
      <c r="N48" s="11">
        <v>87.773106319999997</v>
      </c>
      <c r="O48" s="11">
        <v>61.226723139999976</v>
      </c>
      <c r="P48" s="11">
        <v>80.260270640000016</v>
      </c>
      <c r="Q48" s="11">
        <v>91.883761160000006</v>
      </c>
      <c r="R48" s="9">
        <v>35</v>
      </c>
    </row>
    <row r="49" spans="1:18" s="20" customFormat="1" ht="15.95" customHeight="1" x14ac:dyDescent="0.2">
      <c r="A49" s="8">
        <v>36</v>
      </c>
      <c r="B49" s="34" t="s">
        <v>26</v>
      </c>
      <c r="C49" s="33">
        <f>SUM(C50+C51+C52+C53+C54+C55)</f>
        <v>-21009.949127740001</v>
      </c>
      <c r="D49" s="33">
        <f t="shared" ref="D49:G49" si="26">SUM(D50+D51+D52+D53+D54+D55)</f>
        <v>-6624.1509653700014</v>
      </c>
      <c r="E49" s="33">
        <f t="shared" si="26"/>
        <v>-3855.1332793600004</v>
      </c>
      <c r="F49" s="33">
        <f t="shared" si="26"/>
        <v>-5247.2325162299994</v>
      </c>
      <c r="G49" s="33">
        <f t="shared" si="26"/>
        <v>-5283.4323667799999</v>
      </c>
      <c r="H49" s="33">
        <f>SUM(H50+H51+H52+H53+H54+H55)</f>
        <v>-30339.515927480003</v>
      </c>
      <c r="I49" s="33">
        <f t="shared" ref="I49:L49" si="27">SUM(I50+I51+I52+I53+I54+I55)</f>
        <v>-6608.6061624799995</v>
      </c>
      <c r="J49" s="33">
        <f t="shared" si="27"/>
        <v>-6800.3788739800002</v>
      </c>
      <c r="K49" s="33">
        <f t="shared" si="27"/>
        <v>-8059.2030614899995</v>
      </c>
      <c r="L49" s="33">
        <f t="shared" si="27"/>
        <v>-8871.3278295300006</v>
      </c>
      <c r="M49" s="33">
        <f>SUM(M50+M51+M52+M53+M54+M55)</f>
        <v>-40530.652906019997</v>
      </c>
      <c r="N49" s="33">
        <f t="shared" ref="N49:Q49" si="28">SUM(N50+N51+N52+N53+N54+N55)</f>
        <v>-9429.3387853499989</v>
      </c>
      <c r="O49" s="33">
        <f t="shared" si="28"/>
        <v>-9233.3674317200002</v>
      </c>
      <c r="P49" s="33">
        <f t="shared" si="28"/>
        <v>-12536.957804269998</v>
      </c>
      <c r="Q49" s="33">
        <f t="shared" si="28"/>
        <v>-9330.9888846799986</v>
      </c>
      <c r="R49" s="9">
        <v>36</v>
      </c>
    </row>
    <row r="50" spans="1:18" s="20" customFormat="1" ht="14.45" customHeight="1" x14ac:dyDescent="0.2">
      <c r="A50" s="8">
        <v>37</v>
      </c>
      <c r="B50" s="34" t="s">
        <v>16</v>
      </c>
      <c r="C50" s="10">
        <f>C57+C64+C71</f>
        <v>-7180.47690874</v>
      </c>
      <c r="D50" s="10">
        <f t="shared" ref="D50:G55" si="29">D57+D64+D71</f>
        <v>-1715.0357667100002</v>
      </c>
      <c r="E50" s="10">
        <f t="shared" si="29"/>
        <v>-1494.5957445299998</v>
      </c>
      <c r="F50" s="10">
        <f t="shared" si="29"/>
        <v>-2027.2988214699999</v>
      </c>
      <c r="G50" s="10">
        <f t="shared" si="29"/>
        <v>-1943.5465760300001</v>
      </c>
      <c r="H50" s="10">
        <f>H57+H64+H71</f>
        <v>-9754.5417803500004</v>
      </c>
      <c r="I50" s="10">
        <f t="shared" ref="I50:L50" si="30">I57+I64+I71</f>
        <v>-2117.31905396</v>
      </c>
      <c r="J50" s="10">
        <f t="shared" si="30"/>
        <v>-2129.2989266300001</v>
      </c>
      <c r="K50" s="10">
        <f t="shared" si="30"/>
        <v>-2517.8571968700003</v>
      </c>
      <c r="L50" s="10">
        <f t="shared" si="30"/>
        <v>-2990.0666028900005</v>
      </c>
      <c r="M50" s="10">
        <f>M57+M64+M71</f>
        <v>-13672.45840992</v>
      </c>
      <c r="N50" s="10">
        <f t="shared" ref="N50:Q50" si="31">N57+N64+N71</f>
        <v>-2726.7500362700002</v>
      </c>
      <c r="O50" s="10">
        <f t="shared" si="31"/>
        <v>-2327.8619113700001</v>
      </c>
      <c r="P50" s="10">
        <f t="shared" si="31"/>
        <v>-5739.0572276499997</v>
      </c>
      <c r="Q50" s="10">
        <f t="shared" si="31"/>
        <v>-2878.78923463</v>
      </c>
      <c r="R50" s="9">
        <v>37</v>
      </c>
    </row>
    <row r="51" spans="1:18" s="20" customFormat="1" ht="14.45" customHeight="1" x14ac:dyDescent="0.2">
      <c r="A51" s="8">
        <v>38</v>
      </c>
      <c r="B51" s="34" t="s">
        <v>17</v>
      </c>
      <c r="C51" s="10">
        <f t="shared" ref="C51:Q55" si="32">C58+C65+C72</f>
        <v>-1282.4553498499999</v>
      </c>
      <c r="D51" s="10">
        <f t="shared" si="29"/>
        <v>-404.45690165999997</v>
      </c>
      <c r="E51" s="10">
        <f t="shared" si="29"/>
        <v>-307.77370891999993</v>
      </c>
      <c r="F51" s="10">
        <f t="shared" si="29"/>
        <v>-350.61470671000001</v>
      </c>
      <c r="G51" s="10">
        <f t="shared" si="29"/>
        <v>-219.61003256000001</v>
      </c>
      <c r="H51" s="10">
        <f t="shared" si="32"/>
        <v>-1354.1212036300001</v>
      </c>
      <c r="I51" s="10">
        <f t="shared" si="32"/>
        <v>-346.31282539</v>
      </c>
      <c r="J51" s="10">
        <f t="shared" si="32"/>
        <v>-332.06024563</v>
      </c>
      <c r="K51" s="10">
        <f t="shared" si="32"/>
        <v>-355.77984068000001</v>
      </c>
      <c r="L51" s="10">
        <f t="shared" si="32"/>
        <v>-319.96829192999996</v>
      </c>
      <c r="M51" s="10">
        <f t="shared" si="32"/>
        <v>-1782.4236577799998</v>
      </c>
      <c r="N51" s="10">
        <f t="shared" si="32"/>
        <v>-363.13371863999998</v>
      </c>
      <c r="O51" s="10">
        <f t="shared" si="32"/>
        <v>-458.50495756999993</v>
      </c>
      <c r="P51" s="10">
        <f t="shared" si="32"/>
        <v>-401.99531103999999</v>
      </c>
      <c r="Q51" s="10">
        <f t="shared" si="32"/>
        <v>-558.78967052999997</v>
      </c>
      <c r="R51" s="9">
        <v>38</v>
      </c>
    </row>
    <row r="52" spans="1:18" s="20" customFormat="1" ht="14.45" customHeight="1" x14ac:dyDescent="0.2">
      <c r="A52" s="8">
        <v>39</v>
      </c>
      <c r="B52" s="34" t="s">
        <v>18</v>
      </c>
      <c r="C52" s="10">
        <f t="shared" si="32"/>
        <v>-520.21900841000001</v>
      </c>
      <c r="D52" s="10">
        <f t="shared" si="29"/>
        <v>-235.22864928999999</v>
      </c>
      <c r="E52" s="10">
        <f t="shared" si="29"/>
        <v>-120.12167248000002</v>
      </c>
      <c r="F52" s="10">
        <f t="shared" si="29"/>
        <v>-89.444579509999983</v>
      </c>
      <c r="G52" s="10">
        <f t="shared" si="29"/>
        <v>-75.42410713000001</v>
      </c>
      <c r="H52" s="10">
        <f t="shared" si="32"/>
        <v>-331.94058535999994</v>
      </c>
      <c r="I52" s="10">
        <f t="shared" si="32"/>
        <v>-110.67595333</v>
      </c>
      <c r="J52" s="10">
        <f t="shared" si="32"/>
        <v>-66.377003110000004</v>
      </c>
      <c r="K52" s="10">
        <f t="shared" si="32"/>
        <v>-76.218279549999991</v>
      </c>
      <c r="L52" s="10">
        <f t="shared" si="32"/>
        <v>-78.669349369999992</v>
      </c>
      <c r="M52" s="10">
        <f t="shared" si="32"/>
        <v>-552.01002299000004</v>
      </c>
      <c r="N52" s="10">
        <f t="shared" si="32"/>
        <v>-211.04791958000004</v>
      </c>
      <c r="O52" s="10">
        <f t="shared" si="32"/>
        <v>-71.355388559999994</v>
      </c>
      <c r="P52" s="10">
        <f t="shared" si="32"/>
        <v>-123.00794775</v>
      </c>
      <c r="Q52" s="10">
        <f t="shared" si="32"/>
        <v>-146.5987671</v>
      </c>
      <c r="R52" s="9">
        <v>39</v>
      </c>
    </row>
    <row r="53" spans="1:18" s="20" customFormat="1" ht="14.45" customHeight="1" x14ac:dyDescent="0.2">
      <c r="A53" s="8">
        <v>40</v>
      </c>
      <c r="B53" s="34" t="s">
        <v>19</v>
      </c>
      <c r="C53" s="10">
        <f t="shared" si="32"/>
        <v>-93.876000000000005</v>
      </c>
      <c r="D53" s="10">
        <f t="shared" si="29"/>
        <v>-26.808</v>
      </c>
      <c r="E53" s="10">
        <f t="shared" si="29"/>
        <v>-24.317</v>
      </c>
      <c r="F53" s="10">
        <f t="shared" si="29"/>
        <v>-22.227</v>
      </c>
      <c r="G53" s="10">
        <f t="shared" si="29"/>
        <v>-20.524000000000001</v>
      </c>
      <c r="H53" s="10">
        <f t="shared" si="32"/>
        <v>-86.028999999999996</v>
      </c>
      <c r="I53" s="10">
        <f t="shared" si="32"/>
        <v>-30.483000000000001</v>
      </c>
      <c r="J53" s="10">
        <f t="shared" si="32"/>
        <v>-18.826000000000001</v>
      </c>
      <c r="K53" s="10">
        <f t="shared" si="32"/>
        <v>-18.742000000000001</v>
      </c>
      <c r="L53" s="10">
        <f t="shared" si="32"/>
        <v>-17.978000000000002</v>
      </c>
      <c r="M53" s="10">
        <f t="shared" si="32"/>
        <v>-74.399000000000001</v>
      </c>
      <c r="N53" s="10">
        <f t="shared" si="32"/>
        <v>-17.407</v>
      </c>
      <c r="O53" s="10">
        <f t="shared" si="32"/>
        <v>-19.207000000000001</v>
      </c>
      <c r="P53" s="10">
        <f t="shared" si="32"/>
        <v>-20.797999999999998</v>
      </c>
      <c r="Q53" s="10">
        <f t="shared" si="32"/>
        <v>-16.986999999999998</v>
      </c>
      <c r="R53" s="9">
        <v>40</v>
      </c>
    </row>
    <row r="54" spans="1:18" s="20" customFormat="1" ht="14.45" customHeight="1" x14ac:dyDescent="0.2">
      <c r="A54" s="8">
        <v>41</v>
      </c>
      <c r="B54" s="34" t="s">
        <v>20</v>
      </c>
      <c r="C54" s="10">
        <f t="shared" si="32"/>
        <v>-1153.6105000000002</v>
      </c>
      <c r="D54" s="10">
        <f t="shared" si="29"/>
        <v>-403.24530000000004</v>
      </c>
      <c r="E54" s="10">
        <f t="shared" si="29"/>
        <v>-170.33170000000001</v>
      </c>
      <c r="F54" s="10">
        <f t="shared" si="29"/>
        <v>-426.54360000000008</v>
      </c>
      <c r="G54" s="10">
        <f t="shared" si="29"/>
        <v>-153.48990000000001</v>
      </c>
      <c r="H54" s="10">
        <f t="shared" si="32"/>
        <v>-1308.6432</v>
      </c>
      <c r="I54" s="10">
        <f t="shared" si="32"/>
        <v>-467.10570000000001</v>
      </c>
      <c r="J54" s="10">
        <f t="shared" si="32"/>
        <v>-197.91800000000001</v>
      </c>
      <c r="K54" s="10">
        <f t="shared" si="32"/>
        <v>-474.49959999999999</v>
      </c>
      <c r="L54" s="10">
        <f t="shared" si="32"/>
        <v>-169.1199</v>
      </c>
      <c r="M54" s="10">
        <f t="shared" si="32"/>
        <v>-1413.5888999999997</v>
      </c>
      <c r="N54" s="10">
        <f t="shared" si="32"/>
        <v>-480.15459999999996</v>
      </c>
      <c r="O54" s="10">
        <f t="shared" si="32"/>
        <v>-174.27589999999998</v>
      </c>
      <c r="P54" s="10">
        <f t="shared" si="32"/>
        <v>-533.08209999999997</v>
      </c>
      <c r="Q54" s="10">
        <f t="shared" si="32"/>
        <v>-226.0763</v>
      </c>
      <c r="R54" s="9">
        <v>41</v>
      </c>
    </row>
    <row r="55" spans="1:18" s="20" customFormat="1" ht="14.45" customHeight="1" x14ac:dyDescent="0.2">
      <c r="A55" s="8">
        <v>42</v>
      </c>
      <c r="B55" s="34" t="s">
        <v>21</v>
      </c>
      <c r="C55" s="10">
        <f t="shared" si="32"/>
        <v>-10779.311360740001</v>
      </c>
      <c r="D55" s="10">
        <f t="shared" si="29"/>
        <v>-3839.376347710001</v>
      </c>
      <c r="E55" s="10">
        <f t="shared" si="29"/>
        <v>-1737.9934534300005</v>
      </c>
      <c r="F55" s="10">
        <f t="shared" si="29"/>
        <v>-2331.1038085399996</v>
      </c>
      <c r="G55" s="10">
        <f t="shared" si="29"/>
        <v>-2870.8377510599998</v>
      </c>
      <c r="H55" s="10">
        <f t="shared" si="32"/>
        <v>-17504.240158140001</v>
      </c>
      <c r="I55" s="10">
        <f t="shared" si="32"/>
        <v>-3536.7096297999992</v>
      </c>
      <c r="J55" s="10">
        <f t="shared" si="32"/>
        <v>-4055.8986986100003</v>
      </c>
      <c r="K55" s="10">
        <f t="shared" si="32"/>
        <v>-4616.1061443899998</v>
      </c>
      <c r="L55" s="10">
        <f t="shared" si="32"/>
        <v>-5295.5256853399997</v>
      </c>
      <c r="M55" s="10">
        <f t="shared" si="32"/>
        <v>-23035.772915329999</v>
      </c>
      <c r="N55" s="10">
        <f t="shared" si="32"/>
        <v>-5630.8455108599992</v>
      </c>
      <c r="O55" s="10">
        <f t="shared" si="32"/>
        <v>-6182.1622742200007</v>
      </c>
      <c r="P55" s="10">
        <f t="shared" si="32"/>
        <v>-5719.0172178299981</v>
      </c>
      <c r="Q55" s="10">
        <f t="shared" si="32"/>
        <v>-5503.747912419999</v>
      </c>
      <c r="R55" s="9">
        <v>42</v>
      </c>
    </row>
    <row r="56" spans="1:18" s="20" customFormat="1" ht="15.95" customHeight="1" x14ac:dyDescent="0.2">
      <c r="A56" s="8">
        <v>43</v>
      </c>
      <c r="B56" s="34" t="s">
        <v>23</v>
      </c>
      <c r="C56" s="33">
        <f>SUM(C57+C58+C59+C60+C61+C62)</f>
        <v>-14406.71270326</v>
      </c>
      <c r="D56" s="33">
        <f t="shared" ref="D56:G56" si="33">SUM(D57+D58+D59+D60+D61+D62)</f>
        <v>-3989.0443193300007</v>
      </c>
      <c r="E56" s="33">
        <f t="shared" si="33"/>
        <v>-3036.2472712200006</v>
      </c>
      <c r="F56" s="33">
        <f t="shared" si="33"/>
        <v>-3517.9235566099997</v>
      </c>
      <c r="G56" s="33">
        <f t="shared" si="33"/>
        <v>-3863.4975560999997</v>
      </c>
      <c r="H56" s="33">
        <f>SUM(H57+H58+H59+H60+H61+H62)</f>
        <v>-20285.171526539998</v>
      </c>
      <c r="I56" s="33">
        <f t="shared" ref="I56:L56" si="34">SUM(I57+I58+I59+I60+I61+I62)</f>
        <v>-4253.8129991499991</v>
      </c>
      <c r="J56" s="33">
        <f t="shared" si="34"/>
        <v>-4672.5602362600002</v>
      </c>
      <c r="K56" s="33">
        <f t="shared" si="34"/>
        <v>-5328.73138096</v>
      </c>
      <c r="L56" s="33">
        <f t="shared" si="34"/>
        <v>-6030.0669101699996</v>
      </c>
      <c r="M56" s="33">
        <f>SUM(M57+M58+M59+M60+M61+M62)</f>
        <v>-30155.941381320001</v>
      </c>
      <c r="N56" s="33">
        <f t="shared" ref="N56:Q56" si="35">SUM(N57+N58+N59+N60+N61+N62)</f>
        <v>-6507.7982889000004</v>
      </c>
      <c r="O56" s="33">
        <f t="shared" si="35"/>
        <v>-6820.2632261100007</v>
      </c>
      <c r="P56" s="33">
        <f t="shared" si="35"/>
        <v>-9764.4620055799987</v>
      </c>
      <c r="Q56" s="33">
        <f t="shared" si="35"/>
        <v>-7063.4178607299991</v>
      </c>
      <c r="R56" s="9">
        <v>43</v>
      </c>
    </row>
    <row r="57" spans="1:18" s="20" customFormat="1" ht="13.35" customHeight="1" x14ac:dyDescent="0.2">
      <c r="A57" s="8">
        <v>44</v>
      </c>
      <c r="B57" s="35" t="s">
        <v>16</v>
      </c>
      <c r="C57" s="10">
        <f>D57+E57+F57+G57</f>
        <v>-6317.6100179999994</v>
      </c>
      <c r="D57" s="10">
        <v>-1488.4275380000001</v>
      </c>
      <c r="E57" s="10">
        <v>-1461.847591</v>
      </c>
      <c r="F57" s="10">
        <v>-1697.7012769999999</v>
      </c>
      <c r="G57" s="10">
        <v>-1669.6336120000001</v>
      </c>
      <c r="H57" s="10">
        <f>I57+J57+K57+L57</f>
        <v>-8340.6196010000003</v>
      </c>
      <c r="I57" s="11">
        <v>-1786.9822530000001</v>
      </c>
      <c r="J57" s="11">
        <v>-1844.7621810000001</v>
      </c>
      <c r="K57" s="11">
        <v>-2233.390496</v>
      </c>
      <c r="L57" s="11">
        <v>-2475.4846710000002</v>
      </c>
      <c r="M57" s="10">
        <f>N57+O57+P57+Q57</f>
        <v>-13162.145215999999</v>
      </c>
      <c r="N57" s="11">
        <v>-2400.9045820000001</v>
      </c>
      <c r="O57" s="11">
        <v>-2301.7369020000001</v>
      </c>
      <c r="P57" s="11">
        <v>-5454.9131589999997</v>
      </c>
      <c r="Q57" s="11">
        <v>-3004.5905729999999</v>
      </c>
      <c r="R57" s="9">
        <v>44</v>
      </c>
    </row>
    <row r="58" spans="1:18" s="20" customFormat="1" ht="13.35" customHeight="1" x14ac:dyDescent="0.2">
      <c r="A58" s="8">
        <v>45</v>
      </c>
      <c r="B58" s="35" t="s">
        <v>17</v>
      </c>
      <c r="C58" s="10">
        <f t="shared" ref="C58:C76" si="36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37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ref="M58:M76" si="38">N58+O58+P58+Q58</f>
        <v>0</v>
      </c>
      <c r="N58" s="11">
        <v>0</v>
      </c>
      <c r="O58" s="11">
        <v>0</v>
      </c>
      <c r="P58" s="11">
        <v>0</v>
      </c>
      <c r="Q58" s="11">
        <v>0</v>
      </c>
      <c r="R58" s="9">
        <v>45</v>
      </c>
    </row>
    <row r="59" spans="1:18" s="20" customFormat="1" ht="13.35" customHeight="1" x14ac:dyDescent="0.2">
      <c r="A59" s="8">
        <v>46</v>
      </c>
      <c r="B59" s="35" t="s">
        <v>18</v>
      </c>
      <c r="C59" s="10">
        <f t="shared" si="36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37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11">
        <v>0</v>
      </c>
      <c r="R59" s="9">
        <v>46</v>
      </c>
    </row>
    <row r="60" spans="1:18" s="20" customFormat="1" ht="13.35" customHeight="1" x14ac:dyDescent="0.2">
      <c r="A60" s="8">
        <v>47</v>
      </c>
      <c r="B60" s="35" t="s">
        <v>19</v>
      </c>
      <c r="C60" s="10">
        <f t="shared" si="36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37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11">
        <v>0</v>
      </c>
      <c r="R60" s="9">
        <v>47</v>
      </c>
    </row>
    <row r="61" spans="1:18" s="20" customFormat="1" ht="13.35" customHeight="1" x14ac:dyDescent="0.2">
      <c r="A61" s="8">
        <v>48</v>
      </c>
      <c r="B61" s="35" t="s">
        <v>20</v>
      </c>
      <c r="C61" s="10">
        <f t="shared" si="36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37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11">
        <v>0</v>
      </c>
      <c r="R61" s="9">
        <v>48</v>
      </c>
    </row>
    <row r="62" spans="1:18" s="20" customFormat="1" ht="13.35" customHeight="1" x14ac:dyDescent="0.2">
      <c r="A62" s="8">
        <v>49</v>
      </c>
      <c r="B62" s="35" t="s">
        <v>21</v>
      </c>
      <c r="C62" s="10">
        <f t="shared" si="36"/>
        <v>-8089.1026852600007</v>
      </c>
      <c r="D62" s="10">
        <v>-2500.6167813300008</v>
      </c>
      <c r="E62" s="10">
        <v>-1574.3996802200006</v>
      </c>
      <c r="F62" s="10">
        <v>-1820.2222796099998</v>
      </c>
      <c r="G62" s="10">
        <v>-2193.8639440999996</v>
      </c>
      <c r="H62" s="10">
        <f t="shared" si="37"/>
        <v>-11944.55192554</v>
      </c>
      <c r="I62" s="11">
        <v>-2466.830746149999</v>
      </c>
      <c r="J62" s="11">
        <v>-2827.7980552600002</v>
      </c>
      <c r="K62" s="11">
        <v>-3095.34088496</v>
      </c>
      <c r="L62" s="11">
        <v>-3554.5822391699994</v>
      </c>
      <c r="M62" s="10">
        <f t="shared" si="38"/>
        <v>-16993.79616532</v>
      </c>
      <c r="N62" s="11">
        <v>-4106.8937069000003</v>
      </c>
      <c r="O62" s="11">
        <v>-4518.5263241100001</v>
      </c>
      <c r="P62" s="11">
        <v>-4309.548846579999</v>
      </c>
      <c r="Q62" s="11">
        <v>-4058.8272877299992</v>
      </c>
      <c r="R62" s="9">
        <v>49</v>
      </c>
    </row>
    <row r="63" spans="1:18" s="20" customFormat="1" ht="15" customHeight="1" x14ac:dyDescent="0.2">
      <c r="A63" s="8">
        <v>50</v>
      </c>
      <c r="B63" s="34" t="s">
        <v>24</v>
      </c>
      <c r="C63" s="33">
        <f>SUM(C64+C65+C66+C67+C68+C69)</f>
        <v>-3088.1911310199998</v>
      </c>
      <c r="D63" s="33">
        <f t="shared" ref="D63:G63" si="39">SUM(D64+D65+D66+D67+D68+D69)</f>
        <v>-1164.3298240000001</v>
      </c>
      <c r="E63" s="33">
        <f t="shared" si="39"/>
        <v>-439.92298726000001</v>
      </c>
      <c r="F63" s="33">
        <f t="shared" si="39"/>
        <v>-704.72156074999998</v>
      </c>
      <c r="G63" s="33">
        <f t="shared" si="39"/>
        <v>-779.21675900999992</v>
      </c>
      <c r="H63" s="33">
        <f>SUM(H64+H65+H66+H67+H68+H69)</f>
        <v>-3996.30783354</v>
      </c>
      <c r="I63" s="33">
        <f t="shared" ref="I63:L63" si="40">SUM(I64+I65+I66+I67+I68+I69)</f>
        <v>-832.74550074999979</v>
      </c>
      <c r="J63" s="33">
        <f t="shared" si="40"/>
        <v>-914.58743256000025</v>
      </c>
      <c r="K63" s="33">
        <f t="shared" si="40"/>
        <v>-1028.46044839</v>
      </c>
      <c r="L63" s="33">
        <f t="shared" si="40"/>
        <v>-1220.51445184</v>
      </c>
      <c r="M63" s="33">
        <f>SUM(M64+M65+M66+M67+M68+M69)</f>
        <v>-5272.423295569999</v>
      </c>
      <c r="N63" s="33">
        <f t="shared" ref="N63:Q63" si="41">SUM(N64+N65+N66+N67+N68+N69)</f>
        <v>-1311.8665068499995</v>
      </c>
      <c r="O63" s="33">
        <f t="shared" si="41"/>
        <v>-1288.5128576800003</v>
      </c>
      <c r="P63" s="33">
        <f t="shared" si="41"/>
        <v>-1381.8857828099999</v>
      </c>
      <c r="Q63" s="33">
        <f t="shared" si="41"/>
        <v>-1290.1581482300003</v>
      </c>
      <c r="R63" s="9">
        <v>50</v>
      </c>
    </row>
    <row r="64" spans="1:18" s="20" customFormat="1" ht="12.95" customHeight="1" x14ac:dyDescent="0.2">
      <c r="A64" s="8">
        <v>51</v>
      </c>
      <c r="B64" s="35" t="s">
        <v>16</v>
      </c>
      <c r="C64" s="10">
        <f t="shared" si="36"/>
        <v>-699.28347084000006</v>
      </c>
      <c r="D64" s="10">
        <v>-183.60781492000001</v>
      </c>
      <c r="E64" s="10">
        <v>-52.689990829999999</v>
      </c>
      <c r="F64" s="10">
        <v>-269.56833385000004</v>
      </c>
      <c r="G64" s="10">
        <v>-193.41733124000001</v>
      </c>
      <c r="H64" s="10">
        <f t="shared" si="37"/>
        <v>-656.27250952999998</v>
      </c>
      <c r="I64" s="11">
        <v>-127.04872060999999</v>
      </c>
      <c r="J64" s="11">
        <v>-117.73527013</v>
      </c>
      <c r="K64" s="11">
        <v>-175.94093869</v>
      </c>
      <c r="L64" s="11">
        <v>-235.5475801</v>
      </c>
      <c r="M64" s="10">
        <f t="shared" si="38"/>
        <v>-732.29994670000008</v>
      </c>
      <c r="N64" s="11">
        <v>-221.84857182000002</v>
      </c>
      <c r="O64" s="11">
        <v>-160.063579</v>
      </c>
      <c r="P64" s="11">
        <v>-217.83191156000001</v>
      </c>
      <c r="Q64" s="11">
        <v>-132.55588432000002</v>
      </c>
      <c r="R64" s="9">
        <v>51</v>
      </c>
    </row>
    <row r="65" spans="1:18" s="20" customFormat="1" ht="12.95" customHeight="1" x14ac:dyDescent="0.2">
      <c r="A65" s="8">
        <v>52</v>
      </c>
      <c r="B65" s="35" t="s">
        <v>17</v>
      </c>
      <c r="C65" s="10">
        <f t="shared" si="36"/>
        <v>-41.488237770000005</v>
      </c>
      <c r="D65" s="10">
        <v>-9.0028435900000012</v>
      </c>
      <c r="E65" s="10">
        <v>-9.2172035900000004</v>
      </c>
      <c r="F65" s="10">
        <v>-10.248074750000001</v>
      </c>
      <c r="G65" s="10">
        <v>-13.020115840000001</v>
      </c>
      <c r="H65" s="10">
        <f t="shared" si="37"/>
        <v>-40.63820175</v>
      </c>
      <c r="I65" s="11">
        <v>-10.947925290000001</v>
      </c>
      <c r="J65" s="11">
        <v>-9.6959680499999994</v>
      </c>
      <c r="K65" s="11">
        <v>-10.28516827</v>
      </c>
      <c r="L65" s="11">
        <v>-9.7091401400000006</v>
      </c>
      <c r="M65" s="10">
        <f t="shared" si="38"/>
        <v>-51.823369750000005</v>
      </c>
      <c r="N65" s="11">
        <v>-9.0522165799999996</v>
      </c>
      <c r="O65" s="11">
        <v>-10.49489387</v>
      </c>
      <c r="P65" s="11">
        <v>-21.083633150000001</v>
      </c>
      <c r="Q65" s="11">
        <v>-11.192626150000001</v>
      </c>
      <c r="R65" s="9">
        <v>52</v>
      </c>
    </row>
    <row r="66" spans="1:18" s="20" customFormat="1" ht="12.95" customHeight="1" x14ac:dyDescent="0.2">
      <c r="A66" s="8">
        <v>53</v>
      </c>
      <c r="B66" s="35" t="s">
        <v>18</v>
      </c>
      <c r="C66" s="10">
        <f t="shared" si="36"/>
        <v>-28.462042520000004</v>
      </c>
      <c r="D66" s="10">
        <v>-5.1045393300000015</v>
      </c>
      <c r="E66" s="10">
        <v>-7.5863525900000006</v>
      </c>
      <c r="F66" s="10">
        <v>-9.5322596600000011</v>
      </c>
      <c r="G66" s="10">
        <v>-6.2388909400000001</v>
      </c>
      <c r="H66" s="10">
        <f t="shared" si="37"/>
        <v>-20.007629270000002</v>
      </c>
      <c r="I66" s="11">
        <v>-9.9693015599999999</v>
      </c>
      <c r="J66" s="11">
        <v>-2.6079409899999999</v>
      </c>
      <c r="K66" s="11">
        <v>-4.1071689300000003</v>
      </c>
      <c r="L66" s="11">
        <v>-3.3232177900000002</v>
      </c>
      <c r="M66" s="10">
        <f t="shared" si="38"/>
        <v>-31.353353949999999</v>
      </c>
      <c r="N66" s="11">
        <v>-4.5967825600000003</v>
      </c>
      <c r="O66" s="11">
        <v>-4.9545502299999997</v>
      </c>
      <c r="P66" s="11">
        <v>-15.38640558</v>
      </c>
      <c r="Q66" s="11">
        <v>-6.4156155799999999</v>
      </c>
      <c r="R66" s="9">
        <v>53</v>
      </c>
    </row>
    <row r="67" spans="1:18" s="20" customFormat="1" ht="12.95" customHeight="1" x14ac:dyDescent="0.2">
      <c r="A67" s="8">
        <v>54</v>
      </c>
      <c r="B67" s="35" t="s">
        <v>19</v>
      </c>
      <c r="C67" s="10">
        <f t="shared" si="36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37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38"/>
        <v>0</v>
      </c>
      <c r="N67" s="11">
        <v>0</v>
      </c>
      <c r="O67" s="11">
        <v>0</v>
      </c>
      <c r="P67" s="11">
        <v>0</v>
      </c>
      <c r="Q67" s="11">
        <v>0</v>
      </c>
      <c r="R67" s="9">
        <v>54</v>
      </c>
    </row>
    <row r="68" spans="1:18" s="20" customFormat="1" ht="12.95" customHeight="1" x14ac:dyDescent="0.2">
      <c r="A68" s="8">
        <v>55</v>
      </c>
      <c r="B68" s="35" t="s">
        <v>20</v>
      </c>
      <c r="C68" s="10">
        <f t="shared" si="36"/>
        <v>-26.0168</v>
      </c>
      <c r="D68" s="10">
        <v>-2.6400999999999999</v>
      </c>
      <c r="E68" s="10">
        <v>-9.9574999999999996</v>
      </c>
      <c r="F68" s="10">
        <v>-8.1154000000000011</v>
      </c>
      <c r="G68" s="10">
        <v>-5.3037999999999998</v>
      </c>
      <c r="H68" s="10">
        <f t="shared" si="37"/>
        <v>-62.206800000000001</v>
      </c>
      <c r="I68" s="11">
        <v>-10.2882</v>
      </c>
      <c r="J68" s="11">
        <v>-43.024900000000002</v>
      </c>
      <c r="K68" s="11">
        <v>-5.5419</v>
      </c>
      <c r="L68" s="11">
        <v>-3.3517999999999999</v>
      </c>
      <c r="M68" s="10">
        <f t="shared" si="38"/>
        <v>-22.807300000000005</v>
      </c>
      <c r="N68" s="11">
        <v>-11.095800000000001</v>
      </c>
      <c r="O68" s="11">
        <v>-5.1974999999999998</v>
      </c>
      <c r="P68" s="11">
        <v>-3.4018999999999999</v>
      </c>
      <c r="Q68" s="11">
        <v>-3.1120999999999999</v>
      </c>
      <c r="R68" s="9">
        <v>55</v>
      </c>
    </row>
    <row r="69" spans="1:18" s="20" customFormat="1" ht="12.95" customHeight="1" x14ac:dyDescent="0.2">
      <c r="A69" s="8">
        <v>56</v>
      </c>
      <c r="B69" s="35" t="s">
        <v>21</v>
      </c>
      <c r="C69" s="10">
        <f t="shared" si="36"/>
        <v>-2292.9405798899998</v>
      </c>
      <c r="D69" s="10">
        <v>-963.97452616000021</v>
      </c>
      <c r="E69" s="10">
        <v>-360.47194025000005</v>
      </c>
      <c r="F69" s="10">
        <v>-407.25749248999989</v>
      </c>
      <c r="G69" s="10">
        <v>-561.23662098999989</v>
      </c>
      <c r="H69" s="10">
        <f t="shared" si="37"/>
        <v>-3217.1826929899999</v>
      </c>
      <c r="I69" s="11">
        <v>-674.49135328999989</v>
      </c>
      <c r="J69" s="11">
        <v>-741.52335339000024</v>
      </c>
      <c r="K69" s="11">
        <v>-832.58527250000009</v>
      </c>
      <c r="L69" s="11">
        <v>-968.58271380999997</v>
      </c>
      <c r="M69" s="10">
        <f t="shared" si="38"/>
        <v>-4434.1393251699992</v>
      </c>
      <c r="N69" s="11">
        <v>-1065.2731358899994</v>
      </c>
      <c r="O69" s="11">
        <v>-1107.8023345800002</v>
      </c>
      <c r="P69" s="11">
        <v>-1124.1819325199999</v>
      </c>
      <c r="Q69" s="11">
        <v>-1136.8819221800002</v>
      </c>
      <c r="R69" s="9">
        <v>56</v>
      </c>
    </row>
    <row r="70" spans="1:18" s="20" customFormat="1" ht="15" customHeight="1" x14ac:dyDescent="0.2">
      <c r="A70" s="8">
        <v>57</v>
      </c>
      <c r="B70" s="34" t="s">
        <v>25</v>
      </c>
      <c r="C70" s="33">
        <f>SUM(C71+C72+C73+C74+C75+C76)</f>
        <v>-3515.0452934600003</v>
      </c>
      <c r="D70" s="33">
        <f t="shared" ref="D70:G70" si="42">SUM(D71+D72+D73+D74+D75+D76)</f>
        <v>-1470.7768220400001</v>
      </c>
      <c r="E70" s="33">
        <f t="shared" si="42"/>
        <v>-378.96302087999993</v>
      </c>
      <c r="F70" s="33">
        <f t="shared" si="42"/>
        <v>-1024.58739887</v>
      </c>
      <c r="G70" s="33">
        <f t="shared" si="42"/>
        <v>-640.71805167000014</v>
      </c>
      <c r="H70" s="33">
        <f>SUM(H71+H72+H73+H74+H75+H76)</f>
        <v>-6058.0365674000004</v>
      </c>
      <c r="I70" s="33">
        <f t="shared" ref="I70:L70" si="43">SUM(I71+I72+I73+I74+I75+I76)</f>
        <v>-1522.0476625800002</v>
      </c>
      <c r="J70" s="33">
        <f t="shared" si="43"/>
        <v>-1213.2312051600002</v>
      </c>
      <c r="K70" s="33">
        <f t="shared" si="43"/>
        <v>-1702.0112321399997</v>
      </c>
      <c r="L70" s="33">
        <f t="shared" si="43"/>
        <v>-1620.7464675200001</v>
      </c>
      <c r="M70" s="33">
        <f>SUM(M71+M72+M73+M74+M75+M76)</f>
        <v>-5102.2882291299993</v>
      </c>
      <c r="N70" s="33">
        <f t="shared" ref="N70:Q70" si="44">SUM(N71+N72+N73+N74+N75+N76)</f>
        <v>-1609.6739896000001</v>
      </c>
      <c r="O70" s="33">
        <f t="shared" si="44"/>
        <v>-1124.59134793</v>
      </c>
      <c r="P70" s="33">
        <f t="shared" si="44"/>
        <v>-1390.61001588</v>
      </c>
      <c r="Q70" s="33">
        <f t="shared" si="44"/>
        <v>-977.41287571999976</v>
      </c>
      <c r="R70" s="9">
        <v>57</v>
      </c>
    </row>
    <row r="71" spans="1:18" s="20" customFormat="1" ht="12.95" customHeight="1" x14ac:dyDescent="0.2">
      <c r="A71" s="8">
        <v>58</v>
      </c>
      <c r="B71" s="35" t="s">
        <v>16</v>
      </c>
      <c r="C71" s="10">
        <f t="shared" si="36"/>
        <v>-163.5834199</v>
      </c>
      <c r="D71" s="10">
        <v>-43.000413789999996</v>
      </c>
      <c r="E71" s="10">
        <v>19.9418373</v>
      </c>
      <c r="F71" s="10">
        <v>-60.029210620000001</v>
      </c>
      <c r="G71" s="10">
        <v>-80.495632790000002</v>
      </c>
      <c r="H71" s="10">
        <f t="shared" si="37"/>
        <v>-757.64966981999999</v>
      </c>
      <c r="I71" s="11">
        <v>-203.28808035</v>
      </c>
      <c r="J71" s="11">
        <v>-166.80147550000001</v>
      </c>
      <c r="K71" s="11">
        <v>-108.52576218</v>
      </c>
      <c r="L71" s="11">
        <v>-279.03435178999996</v>
      </c>
      <c r="M71" s="10">
        <f t="shared" si="38"/>
        <v>221.98675277999996</v>
      </c>
      <c r="N71" s="11">
        <v>-103.99688245</v>
      </c>
      <c r="O71" s="11">
        <v>133.93856963000002</v>
      </c>
      <c r="P71" s="11">
        <v>-66.312157089999999</v>
      </c>
      <c r="Q71" s="11">
        <v>258.35722268999996</v>
      </c>
      <c r="R71" s="9">
        <v>58</v>
      </c>
    </row>
    <row r="72" spans="1:18" s="20" customFormat="1" ht="12.95" customHeight="1" x14ac:dyDescent="0.2">
      <c r="A72" s="8">
        <v>59</v>
      </c>
      <c r="B72" s="35" t="s">
        <v>17</v>
      </c>
      <c r="C72" s="10">
        <f t="shared" si="36"/>
        <v>-1240.9671120799999</v>
      </c>
      <c r="D72" s="10">
        <v>-395.45405806999997</v>
      </c>
      <c r="E72" s="10">
        <v>-298.55650532999994</v>
      </c>
      <c r="F72" s="10">
        <v>-340.36663196000001</v>
      </c>
      <c r="G72" s="10">
        <v>-206.58991672000002</v>
      </c>
      <c r="H72" s="10">
        <f t="shared" si="37"/>
        <v>-1313.4830018800001</v>
      </c>
      <c r="I72" s="11">
        <v>-335.3649001</v>
      </c>
      <c r="J72" s="11">
        <v>-322.36427758000002</v>
      </c>
      <c r="K72" s="11">
        <v>-345.49467241000002</v>
      </c>
      <c r="L72" s="11">
        <v>-310.25915178999998</v>
      </c>
      <c r="M72" s="10">
        <f t="shared" si="38"/>
        <v>-1730.6002880299998</v>
      </c>
      <c r="N72" s="11">
        <v>-354.08150205999999</v>
      </c>
      <c r="O72" s="11">
        <v>-448.01006369999993</v>
      </c>
      <c r="P72" s="11">
        <v>-380.91167788999996</v>
      </c>
      <c r="Q72" s="11">
        <v>-547.59704437999994</v>
      </c>
      <c r="R72" s="9">
        <v>59</v>
      </c>
    </row>
    <row r="73" spans="1:18" s="20" customFormat="1" ht="12.95" customHeight="1" x14ac:dyDescent="0.2">
      <c r="A73" s="8">
        <v>60</v>
      </c>
      <c r="B73" s="35" t="s">
        <v>18</v>
      </c>
      <c r="C73" s="10">
        <f t="shared" si="36"/>
        <v>-491.75696589000006</v>
      </c>
      <c r="D73" s="10">
        <v>-230.12410996</v>
      </c>
      <c r="E73" s="10">
        <v>-112.53531989000001</v>
      </c>
      <c r="F73" s="10">
        <v>-79.912319849999989</v>
      </c>
      <c r="G73" s="10">
        <v>-69.185216190000006</v>
      </c>
      <c r="H73" s="10">
        <f t="shared" si="37"/>
        <v>-311.93295608999995</v>
      </c>
      <c r="I73" s="11">
        <v>-100.70665176999999</v>
      </c>
      <c r="J73" s="11">
        <v>-63.769062120000001</v>
      </c>
      <c r="K73" s="11">
        <v>-72.111110619999991</v>
      </c>
      <c r="L73" s="11">
        <v>-75.346131579999991</v>
      </c>
      <c r="M73" s="10">
        <f t="shared" si="38"/>
        <v>-520.65666904</v>
      </c>
      <c r="N73" s="11">
        <v>-206.45113702000003</v>
      </c>
      <c r="O73" s="11">
        <v>-66.400838329999999</v>
      </c>
      <c r="P73" s="11">
        <v>-107.62154217</v>
      </c>
      <c r="Q73" s="11">
        <v>-140.18315152</v>
      </c>
      <c r="R73" s="9">
        <v>60</v>
      </c>
    </row>
    <row r="74" spans="1:18" s="20" customFormat="1" ht="12.95" customHeight="1" x14ac:dyDescent="0.2">
      <c r="A74" s="8">
        <v>61</v>
      </c>
      <c r="B74" s="35" t="s">
        <v>19</v>
      </c>
      <c r="C74" s="10">
        <f t="shared" si="36"/>
        <v>-93.876000000000005</v>
      </c>
      <c r="D74" s="10">
        <v>-26.808</v>
      </c>
      <c r="E74" s="10">
        <v>-24.317</v>
      </c>
      <c r="F74" s="10">
        <v>-22.227</v>
      </c>
      <c r="G74" s="10">
        <v>-20.524000000000001</v>
      </c>
      <c r="H74" s="10">
        <f t="shared" si="37"/>
        <v>-86.028999999999996</v>
      </c>
      <c r="I74" s="11">
        <v>-30.483000000000001</v>
      </c>
      <c r="J74" s="11">
        <v>-18.826000000000001</v>
      </c>
      <c r="K74" s="11">
        <v>-18.742000000000001</v>
      </c>
      <c r="L74" s="11">
        <v>-17.978000000000002</v>
      </c>
      <c r="M74" s="10">
        <f t="shared" si="38"/>
        <v>-74.399000000000001</v>
      </c>
      <c r="N74" s="11">
        <v>-17.407</v>
      </c>
      <c r="O74" s="11">
        <v>-19.207000000000001</v>
      </c>
      <c r="P74" s="11">
        <v>-20.797999999999998</v>
      </c>
      <c r="Q74" s="11">
        <v>-16.986999999999998</v>
      </c>
      <c r="R74" s="9">
        <v>61</v>
      </c>
    </row>
    <row r="75" spans="1:18" s="20" customFormat="1" ht="12.95" customHeight="1" x14ac:dyDescent="0.2">
      <c r="A75" s="8">
        <v>62</v>
      </c>
      <c r="B75" s="35" t="s">
        <v>20</v>
      </c>
      <c r="C75" s="10">
        <f t="shared" si="36"/>
        <v>-1127.5937000000001</v>
      </c>
      <c r="D75" s="10">
        <v>-400.60520000000002</v>
      </c>
      <c r="E75" s="10">
        <v>-160.3742</v>
      </c>
      <c r="F75" s="10">
        <v>-418.42820000000006</v>
      </c>
      <c r="G75" s="10">
        <v>-148.18610000000001</v>
      </c>
      <c r="H75" s="10">
        <f t="shared" si="37"/>
        <v>-1246.4364</v>
      </c>
      <c r="I75" s="11">
        <v>-456.8175</v>
      </c>
      <c r="J75" s="11">
        <v>-154.8931</v>
      </c>
      <c r="K75" s="11">
        <v>-468.95769999999999</v>
      </c>
      <c r="L75" s="11">
        <v>-165.7681</v>
      </c>
      <c r="M75" s="10">
        <f t="shared" si="38"/>
        <v>-1390.7815999999998</v>
      </c>
      <c r="N75" s="11">
        <v>-469.05879999999996</v>
      </c>
      <c r="O75" s="11">
        <v>-169.07839999999999</v>
      </c>
      <c r="P75" s="11">
        <v>-529.68020000000001</v>
      </c>
      <c r="Q75" s="11">
        <v>-222.96420000000001</v>
      </c>
      <c r="R75" s="9">
        <v>62</v>
      </c>
    </row>
    <row r="76" spans="1:18" s="20" customFormat="1" ht="12.95" customHeight="1" x14ac:dyDescent="0.2">
      <c r="A76" s="8">
        <v>63</v>
      </c>
      <c r="B76" s="35" t="s">
        <v>21</v>
      </c>
      <c r="C76" s="10">
        <f t="shared" si="36"/>
        <v>-397.2680955900002</v>
      </c>
      <c r="D76" s="10">
        <v>-374.7850402200001</v>
      </c>
      <c r="E76" s="10">
        <v>196.87816703999999</v>
      </c>
      <c r="F76" s="10">
        <v>-103.62403644000005</v>
      </c>
      <c r="G76" s="10">
        <v>-115.73718597000004</v>
      </c>
      <c r="H76" s="10">
        <f t="shared" si="37"/>
        <v>-2342.5055396100006</v>
      </c>
      <c r="I76" s="11">
        <v>-395.38753036000026</v>
      </c>
      <c r="J76" s="11">
        <v>-486.57728996000014</v>
      </c>
      <c r="K76" s="11">
        <v>-688.17998692999981</v>
      </c>
      <c r="L76" s="11">
        <v>-772.36073236000027</v>
      </c>
      <c r="M76" s="10">
        <f t="shared" si="38"/>
        <v>-1607.83742484</v>
      </c>
      <c r="N76" s="11">
        <v>-458.67866807000013</v>
      </c>
      <c r="O76" s="11">
        <v>-555.83361553000009</v>
      </c>
      <c r="P76" s="11">
        <v>-285.28643872999999</v>
      </c>
      <c r="Q76" s="11">
        <v>-308.03870250999978</v>
      </c>
      <c r="R76" s="9">
        <v>63</v>
      </c>
    </row>
    <row r="77" spans="1:18" s="20" customFormat="1" ht="15" customHeight="1" x14ac:dyDescent="0.2">
      <c r="A77" s="8">
        <v>64</v>
      </c>
      <c r="B77" s="35" t="s">
        <v>27</v>
      </c>
      <c r="C77" s="33">
        <f>SUM(C78+C79+C80+C81+C82+C83)</f>
        <v>-4194.79493671</v>
      </c>
      <c r="D77" s="33">
        <f t="shared" ref="D77:G77" si="45">SUM(D78+D79+D80+D81+D82+D83)</f>
        <v>-1289.6474252300006</v>
      </c>
      <c r="E77" s="33">
        <f t="shared" si="45"/>
        <v>-1247.0622816000007</v>
      </c>
      <c r="F77" s="33">
        <f t="shared" si="45"/>
        <v>-702.49367392999966</v>
      </c>
      <c r="G77" s="33">
        <f t="shared" si="45"/>
        <v>-955.59155594999993</v>
      </c>
      <c r="H77" s="33">
        <f>SUM(H78+H79+H80+H81+H82+H83)</f>
        <v>-5423.1576376700004</v>
      </c>
      <c r="I77" s="33">
        <f t="shared" ref="I77:L77" si="46">SUM(I78+I79+I80+I81+I82+I83)</f>
        <v>-862.08826578999879</v>
      </c>
      <c r="J77" s="33">
        <f t="shared" si="46"/>
        <v>-1264.4868017500003</v>
      </c>
      <c r="K77" s="33">
        <f t="shared" si="46"/>
        <v>-1569.5988950299998</v>
      </c>
      <c r="L77" s="33">
        <f t="shared" si="46"/>
        <v>-1726.9836750999993</v>
      </c>
      <c r="M77" s="33">
        <f>SUM(M78+M79+M80+M81+M82+M83)</f>
        <v>-11786.719159409999</v>
      </c>
      <c r="N77" s="33">
        <f t="shared" ref="N77:Q77" si="47">SUM(N78+N79+N80+N81+N82+N83)</f>
        <v>-2165.2611761100006</v>
      </c>
      <c r="O77" s="33">
        <f t="shared" si="47"/>
        <v>-2210.1901362600006</v>
      </c>
      <c r="P77" s="33">
        <f t="shared" si="47"/>
        <v>-5002.593997359998</v>
      </c>
      <c r="Q77" s="33">
        <f t="shared" si="47"/>
        <v>-2408.6738496799981</v>
      </c>
      <c r="R77" s="9">
        <v>64</v>
      </c>
    </row>
    <row r="78" spans="1:18" s="20" customFormat="1" ht="13.9" customHeight="1" x14ac:dyDescent="0.2">
      <c r="A78" s="8">
        <v>65</v>
      </c>
      <c r="B78" s="35" t="s">
        <v>16</v>
      </c>
      <c r="C78" s="10">
        <f>C29+C57</f>
        <v>709.69997100000001</v>
      </c>
      <c r="D78" s="10">
        <f t="shared" ref="D78:G83" si="48">D29+D57</f>
        <v>315.25850199999968</v>
      </c>
      <c r="E78" s="10">
        <f t="shared" si="48"/>
        <v>-194.51970600000004</v>
      </c>
      <c r="F78" s="10">
        <f t="shared" si="48"/>
        <v>229.44072299999993</v>
      </c>
      <c r="G78" s="10">
        <f t="shared" si="48"/>
        <v>359.52045199999975</v>
      </c>
      <c r="H78" s="10">
        <f>H29+H57</f>
        <v>229.53882599999815</v>
      </c>
      <c r="I78" s="10">
        <f t="shared" ref="I78:L78" si="49">I29+I57</f>
        <v>175.19081699999992</v>
      </c>
      <c r="J78" s="10">
        <f t="shared" si="49"/>
        <v>93.705275999999685</v>
      </c>
      <c r="K78" s="10">
        <f t="shared" si="49"/>
        <v>-4.5341440000001967</v>
      </c>
      <c r="L78" s="10">
        <f t="shared" si="49"/>
        <v>-34.823123000000123</v>
      </c>
      <c r="M78" s="10">
        <f>M29+M57</f>
        <v>-2640.0512239999989</v>
      </c>
      <c r="N78" s="10">
        <f t="shared" ref="N78:Q78" si="50">N29+N57</f>
        <v>-1.4640939999999318</v>
      </c>
      <c r="O78" s="10">
        <f t="shared" si="50"/>
        <v>82.027982000000065</v>
      </c>
      <c r="P78" s="10">
        <f t="shared" si="50"/>
        <v>-2647.0102939999997</v>
      </c>
      <c r="Q78" s="10">
        <f t="shared" si="50"/>
        <v>-73.604817999999796</v>
      </c>
      <c r="R78" s="9">
        <v>65</v>
      </c>
    </row>
    <row r="79" spans="1:18" s="20" customFormat="1" ht="13.9" customHeight="1" x14ac:dyDescent="0.2">
      <c r="A79" s="8">
        <v>66</v>
      </c>
      <c r="B79" s="35" t="s">
        <v>17</v>
      </c>
      <c r="C79" s="10">
        <f t="shared" ref="C79:Q83" si="51">C30+C58</f>
        <v>0</v>
      </c>
      <c r="D79" s="10">
        <f t="shared" si="48"/>
        <v>0</v>
      </c>
      <c r="E79" s="10">
        <f t="shared" si="48"/>
        <v>0</v>
      </c>
      <c r="F79" s="10">
        <f t="shared" si="48"/>
        <v>0</v>
      </c>
      <c r="G79" s="10">
        <f t="shared" si="48"/>
        <v>0</v>
      </c>
      <c r="H79" s="10">
        <f t="shared" si="51"/>
        <v>0</v>
      </c>
      <c r="I79" s="10">
        <f t="shared" si="51"/>
        <v>0</v>
      </c>
      <c r="J79" s="10">
        <f t="shared" si="51"/>
        <v>0</v>
      </c>
      <c r="K79" s="10">
        <f t="shared" si="51"/>
        <v>0</v>
      </c>
      <c r="L79" s="10">
        <f t="shared" si="51"/>
        <v>0</v>
      </c>
      <c r="M79" s="10">
        <f t="shared" si="51"/>
        <v>0</v>
      </c>
      <c r="N79" s="10">
        <f t="shared" si="51"/>
        <v>0</v>
      </c>
      <c r="O79" s="10">
        <f t="shared" si="51"/>
        <v>0</v>
      </c>
      <c r="P79" s="10">
        <f t="shared" si="51"/>
        <v>0</v>
      </c>
      <c r="Q79" s="10">
        <f t="shared" si="51"/>
        <v>0</v>
      </c>
      <c r="R79" s="9">
        <v>66</v>
      </c>
    </row>
    <row r="80" spans="1:18" s="20" customFormat="1" ht="13.9" customHeight="1" x14ac:dyDescent="0.2">
      <c r="A80" s="8">
        <v>67</v>
      </c>
      <c r="B80" s="35" t="s">
        <v>18</v>
      </c>
      <c r="C80" s="10">
        <f t="shared" si="51"/>
        <v>0</v>
      </c>
      <c r="D80" s="10">
        <f t="shared" si="48"/>
        <v>0</v>
      </c>
      <c r="E80" s="10">
        <f t="shared" si="48"/>
        <v>0</v>
      </c>
      <c r="F80" s="10">
        <f t="shared" si="48"/>
        <v>0</v>
      </c>
      <c r="G80" s="10">
        <f t="shared" si="48"/>
        <v>0</v>
      </c>
      <c r="H80" s="10">
        <f t="shared" si="51"/>
        <v>0</v>
      </c>
      <c r="I80" s="10">
        <f t="shared" si="51"/>
        <v>0</v>
      </c>
      <c r="J80" s="10">
        <f t="shared" si="51"/>
        <v>0</v>
      </c>
      <c r="K80" s="10">
        <f t="shared" si="51"/>
        <v>0</v>
      </c>
      <c r="L80" s="10">
        <f t="shared" si="51"/>
        <v>0</v>
      </c>
      <c r="M80" s="10">
        <f t="shared" si="51"/>
        <v>0</v>
      </c>
      <c r="N80" s="10">
        <f t="shared" si="51"/>
        <v>0</v>
      </c>
      <c r="O80" s="10">
        <f t="shared" si="51"/>
        <v>0</v>
      </c>
      <c r="P80" s="10">
        <f t="shared" si="51"/>
        <v>0</v>
      </c>
      <c r="Q80" s="10">
        <f t="shared" si="51"/>
        <v>0</v>
      </c>
      <c r="R80" s="9">
        <v>67</v>
      </c>
    </row>
    <row r="81" spans="1:18" s="20" customFormat="1" ht="13.9" customHeight="1" x14ac:dyDescent="0.2">
      <c r="A81" s="8">
        <v>68</v>
      </c>
      <c r="B81" s="35" t="s">
        <v>19</v>
      </c>
      <c r="C81" s="10">
        <f t="shared" si="51"/>
        <v>0</v>
      </c>
      <c r="D81" s="10">
        <f t="shared" si="48"/>
        <v>0</v>
      </c>
      <c r="E81" s="10">
        <f t="shared" si="48"/>
        <v>0</v>
      </c>
      <c r="F81" s="10">
        <f t="shared" si="48"/>
        <v>0</v>
      </c>
      <c r="G81" s="10">
        <f t="shared" si="48"/>
        <v>0</v>
      </c>
      <c r="H81" s="10">
        <f t="shared" si="51"/>
        <v>0</v>
      </c>
      <c r="I81" s="10">
        <f t="shared" si="51"/>
        <v>0</v>
      </c>
      <c r="J81" s="10">
        <f t="shared" si="51"/>
        <v>0</v>
      </c>
      <c r="K81" s="10">
        <f t="shared" si="51"/>
        <v>0</v>
      </c>
      <c r="L81" s="10">
        <f t="shared" si="51"/>
        <v>0</v>
      </c>
      <c r="M81" s="10">
        <f t="shared" si="51"/>
        <v>0</v>
      </c>
      <c r="N81" s="10">
        <f t="shared" si="51"/>
        <v>0</v>
      </c>
      <c r="O81" s="10">
        <f t="shared" si="51"/>
        <v>0</v>
      </c>
      <c r="P81" s="10">
        <f t="shared" si="51"/>
        <v>0</v>
      </c>
      <c r="Q81" s="10">
        <f t="shared" si="51"/>
        <v>0</v>
      </c>
      <c r="R81" s="9">
        <v>68</v>
      </c>
    </row>
    <row r="82" spans="1:18" s="20" customFormat="1" ht="13.9" customHeight="1" x14ac:dyDescent="0.2">
      <c r="A82" s="8">
        <v>69</v>
      </c>
      <c r="B82" s="35" t="s">
        <v>20</v>
      </c>
      <c r="C82" s="10">
        <f t="shared" si="51"/>
        <v>0</v>
      </c>
      <c r="D82" s="10">
        <f t="shared" si="48"/>
        <v>0</v>
      </c>
      <c r="E82" s="10">
        <f t="shared" si="48"/>
        <v>0</v>
      </c>
      <c r="F82" s="10">
        <f t="shared" si="48"/>
        <v>0</v>
      </c>
      <c r="G82" s="10">
        <f t="shared" si="48"/>
        <v>0</v>
      </c>
      <c r="H82" s="10">
        <f t="shared" si="51"/>
        <v>0</v>
      </c>
      <c r="I82" s="10">
        <f t="shared" si="51"/>
        <v>0</v>
      </c>
      <c r="J82" s="10">
        <f t="shared" si="51"/>
        <v>0</v>
      </c>
      <c r="K82" s="10">
        <f t="shared" si="51"/>
        <v>0</v>
      </c>
      <c r="L82" s="10">
        <f t="shared" si="51"/>
        <v>0</v>
      </c>
      <c r="M82" s="10">
        <f t="shared" si="51"/>
        <v>0</v>
      </c>
      <c r="N82" s="10">
        <f t="shared" si="51"/>
        <v>0</v>
      </c>
      <c r="O82" s="10">
        <f t="shared" si="51"/>
        <v>0</v>
      </c>
      <c r="P82" s="10">
        <f t="shared" si="51"/>
        <v>0</v>
      </c>
      <c r="Q82" s="10">
        <f t="shared" si="51"/>
        <v>0</v>
      </c>
      <c r="R82" s="9">
        <v>69</v>
      </c>
    </row>
    <row r="83" spans="1:18" s="20" customFormat="1" ht="13.9" customHeight="1" x14ac:dyDescent="0.2">
      <c r="A83" s="8">
        <v>70</v>
      </c>
      <c r="B83" s="35" t="s">
        <v>21</v>
      </c>
      <c r="C83" s="10">
        <f t="shared" si="51"/>
        <v>-4904.49490771</v>
      </c>
      <c r="D83" s="10">
        <f t="shared" si="48"/>
        <v>-1604.9059272300003</v>
      </c>
      <c r="E83" s="10">
        <f t="shared" si="48"/>
        <v>-1052.5425756000006</v>
      </c>
      <c r="F83" s="10">
        <f t="shared" si="48"/>
        <v>-931.93439692999959</v>
      </c>
      <c r="G83" s="10">
        <f t="shared" si="48"/>
        <v>-1315.1120079499997</v>
      </c>
      <c r="H83" s="10">
        <f t="shared" si="51"/>
        <v>-5652.6964636699986</v>
      </c>
      <c r="I83" s="10">
        <f t="shared" si="51"/>
        <v>-1037.2790827899987</v>
      </c>
      <c r="J83" s="10">
        <f t="shared" si="51"/>
        <v>-1358.19207775</v>
      </c>
      <c r="K83" s="10">
        <f t="shared" si="51"/>
        <v>-1565.0647510299996</v>
      </c>
      <c r="L83" s="10">
        <f t="shared" si="51"/>
        <v>-1692.1605520999992</v>
      </c>
      <c r="M83" s="10">
        <f t="shared" si="51"/>
        <v>-9146.6679354099997</v>
      </c>
      <c r="N83" s="10">
        <f t="shared" si="51"/>
        <v>-2163.7970821100007</v>
      </c>
      <c r="O83" s="10">
        <f t="shared" si="51"/>
        <v>-2292.2181182600007</v>
      </c>
      <c r="P83" s="10">
        <f t="shared" si="51"/>
        <v>-2355.5837033599983</v>
      </c>
      <c r="Q83" s="10">
        <f t="shared" si="51"/>
        <v>-2335.0690316799983</v>
      </c>
      <c r="R83" s="9">
        <v>70</v>
      </c>
    </row>
    <row r="84" spans="1:18" s="20" customFormat="1" ht="15" customHeight="1" x14ac:dyDescent="0.2">
      <c r="A84" s="8">
        <v>71</v>
      </c>
      <c r="B84" s="35" t="s">
        <v>28</v>
      </c>
      <c r="C84" s="33">
        <f>SUM(C85+C86+C87+C88+C89+C90)</f>
        <v>5909.0804574299982</v>
      </c>
      <c r="D84" s="33">
        <f t="shared" ref="D84:G84" si="52">SUM(D85+D86+D87+D88+D89+D90)</f>
        <v>2206.3436088599988</v>
      </c>
      <c r="E84" s="33">
        <f t="shared" si="52"/>
        <v>1179.0205227299998</v>
      </c>
      <c r="F84" s="33">
        <f t="shared" si="52"/>
        <v>1032.0913392399998</v>
      </c>
      <c r="G84" s="33">
        <f t="shared" si="52"/>
        <v>1491.6249866000003</v>
      </c>
      <c r="H84" s="33">
        <f>SUM(H85+H86+H87+H88+H89+H90)</f>
        <v>8025.2218136100018</v>
      </c>
      <c r="I84" s="33">
        <f t="shared" ref="I84:L84" si="53">SUM(I85+I86+I87+I88+I89+I90)</f>
        <v>1621.07994732</v>
      </c>
      <c r="J84" s="33">
        <f t="shared" si="53"/>
        <v>1862.7189726900006</v>
      </c>
      <c r="K84" s="33">
        <f t="shared" si="53"/>
        <v>2284.835789140001</v>
      </c>
      <c r="L84" s="33">
        <f t="shared" si="53"/>
        <v>2256.5871044600003</v>
      </c>
      <c r="M84" s="33">
        <f>SUM(M85+M86+M87+M88+M89+M90)</f>
        <v>11792.95586588</v>
      </c>
      <c r="N84" s="33">
        <f t="shared" ref="N84:Q84" si="54">SUM(N85+N86+N87+N88+N89+N90)</f>
        <v>2614.7172205000006</v>
      </c>
      <c r="O84" s="33">
        <f t="shared" si="54"/>
        <v>3150.7141014199992</v>
      </c>
      <c r="P84" s="33">
        <f t="shared" si="54"/>
        <v>2855.57414999</v>
      </c>
      <c r="Q84" s="33">
        <f t="shared" si="54"/>
        <v>3171.9503939699998</v>
      </c>
      <c r="R84" s="9">
        <v>71</v>
      </c>
    </row>
    <row r="85" spans="1:18" s="20" customFormat="1" ht="13.9" customHeight="1" x14ac:dyDescent="0.2">
      <c r="A85" s="8">
        <v>72</v>
      </c>
      <c r="B85" s="35" t="s">
        <v>16</v>
      </c>
      <c r="C85" s="10">
        <f>C36+C64</f>
        <v>-630.79117589000009</v>
      </c>
      <c r="D85" s="10">
        <f t="shared" ref="D85:G90" si="55">D36+D64</f>
        <v>-135.23852058</v>
      </c>
      <c r="E85" s="10">
        <f t="shared" si="55"/>
        <v>-49.801351279999999</v>
      </c>
      <c r="F85" s="10">
        <f t="shared" si="55"/>
        <v>-260.98675900000006</v>
      </c>
      <c r="G85" s="10">
        <f t="shared" si="55"/>
        <v>-184.76454503000002</v>
      </c>
      <c r="H85" s="10">
        <f>H36+H64</f>
        <v>-613.37343778000002</v>
      </c>
      <c r="I85" s="10">
        <f t="shared" ref="I85:L85" si="56">I36+I64</f>
        <v>-118.14632063999998</v>
      </c>
      <c r="J85" s="10">
        <f t="shared" si="56"/>
        <v>-115.73818045</v>
      </c>
      <c r="K85" s="10">
        <f t="shared" si="56"/>
        <v>-175.25778611999999</v>
      </c>
      <c r="L85" s="10">
        <f t="shared" si="56"/>
        <v>-204.23115057000001</v>
      </c>
      <c r="M85" s="10">
        <f>M36+M64</f>
        <v>-722.63176455000007</v>
      </c>
      <c r="N85" s="10">
        <f t="shared" ref="N85:Q85" si="57">N36+N64</f>
        <v>-215.53433111000001</v>
      </c>
      <c r="O85" s="10">
        <f t="shared" si="57"/>
        <v>-157.97398175000001</v>
      </c>
      <c r="P85" s="10">
        <f t="shared" si="57"/>
        <v>-216.60737194000001</v>
      </c>
      <c r="Q85" s="10">
        <f t="shared" si="57"/>
        <v>-132.51607975000002</v>
      </c>
      <c r="R85" s="9">
        <v>72</v>
      </c>
    </row>
    <row r="86" spans="1:18" s="20" customFormat="1" ht="13.9" customHeight="1" x14ac:dyDescent="0.2">
      <c r="A86" s="8">
        <v>73</v>
      </c>
      <c r="B86" s="35" t="s">
        <v>17</v>
      </c>
      <c r="C86" s="10">
        <f t="shared" ref="C86:Q90" si="58">C37+C65</f>
        <v>21.222118189999996</v>
      </c>
      <c r="D86" s="10">
        <f t="shared" si="55"/>
        <v>8.316838520000001</v>
      </c>
      <c r="E86" s="10">
        <f t="shared" si="55"/>
        <v>9.2948147799999994</v>
      </c>
      <c r="F86" s="10">
        <f t="shared" si="55"/>
        <v>1.8648945399999981</v>
      </c>
      <c r="G86" s="10">
        <f t="shared" si="55"/>
        <v>1.7455703499999995</v>
      </c>
      <c r="H86" s="10">
        <f t="shared" si="58"/>
        <v>42.223184719999999</v>
      </c>
      <c r="I86" s="10">
        <f t="shared" si="58"/>
        <v>6.0977391799999978</v>
      </c>
      <c r="J86" s="10">
        <f t="shared" si="58"/>
        <v>10.044316870000001</v>
      </c>
      <c r="K86" s="10">
        <f t="shared" si="58"/>
        <v>9.8580134299999997</v>
      </c>
      <c r="L86" s="10">
        <f t="shared" si="58"/>
        <v>16.223115239999998</v>
      </c>
      <c r="M86" s="10">
        <f t="shared" si="58"/>
        <v>57.953323749999988</v>
      </c>
      <c r="N86" s="10">
        <f t="shared" si="58"/>
        <v>16.041315050000001</v>
      </c>
      <c r="O86" s="10">
        <f t="shared" si="58"/>
        <v>11.55310032</v>
      </c>
      <c r="P86" s="10">
        <f t="shared" si="58"/>
        <v>17.918285280000003</v>
      </c>
      <c r="Q86" s="10">
        <f t="shared" si="58"/>
        <v>12.440623099999998</v>
      </c>
      <c r="R86" s="9">
        <v>73</v>
      </c>
    </row>
    <row r="87" spans="1:18" s="20" customFormat="1" ht="13.9" customHeight="1" x14ac:dyDescent="0.2">
      <c r="A87" s="8">
        <v>74</v>
      </c>
      <c r="B87" s="35" t="s">
        <v>18</v>
      </c>
      <c r="C87" s="10">
        <f t="shared" si="58"/>
        <v>35.578317680000005</v>
      </c>
      <c r="D87" s="10">
        <f t="shared" si="55"/>
        <v>10.47846741</v>
      </c>
      <c r="E87" s="10">
        <f t="shared" si="55"/>
        <v>8.2361745199999987</v>
      </c>
      <c r="F87" s="10">
        <f t="shared" si="55"/>
        <v>3.6446903599999985</v>
      </c>
      <c r="G87" s="10">
        <f t="shared" si="55"/>
        <v>13.21898539</v>
      </c>
      <c r="H87" s="10">
        <f t="shared" si="58"/>
        <v>54.213423580000004</v>
      </c>
      <c r="I87" s="10">
        <f t="shared" si="58"/>
        <v>6.033830919999998</v>
      </c>
      <c r="J87" s="10">
        <f t="shared" si="58"/>
        <v>13.468284570000002</v>
      </c>
      <c r="K87" s="10">
        <f t="shared" si="58"/>
        <v>15.741873630000001</v>
      </c>
      <c r="L87" s="10">
        <f t="shared" si="58"/>
        <v>18.969434459999999</v>
      </c>
      <c r="M87" s="10">
        <f t="shared" si="58"/>
        <v>56.254695850000004</v>
      </c>
      <c r="N87" s="10">
        <f t="shared" si="58"/>
        <v>18.643627359999996</v>
      </c>
      <c r="O87" s="10">
        <f t="shared" si="58"/>
        <v>16.999504740000003</v>
      </c>
      <c r="P87" s="10">
        <f t="shared" si="58"/>
        <v>7.9125936799999987</v>
      </c>
      <c r="Q87" s="10">
        <f t="shared" si="58"/>
        <v>12.698970070000001</v>
      </c>
      <c r="R87" s="9">
        <v>74</v>
      </c>
    </row>
    <row r="88" spans="1:18" s="20" customFormat="1" ht="13.9" customHeight="1" x14ac:dyDescent="0.2">
      <c r="A88" s="8">
        <v>75</v>
      </c>
      <c r="B88" s="35" t="s">
        <v>19</v>
      </c>
      <c r="C88" s="10">
        <f t="shared" si="58"/>
        <v>3430.848</v>
      </c>
      <c r="D88" s="10">
        <f t="shared" si="55"/>
        <v>861.62199999999996</v>
      </c>
      <c r="E88" s="10">
        <f t="shared" si="55"/>
        <v>786.18399999999997</v>
      </c>
      <c r="F88" s="10">
        <f t="shared" si="55"/>
        <v>827.63499999999999</v>
      </c>
      <c r="G88" s="10">
        <f t="shared" si="55"/>
        <v>955.40699999999993</v>
      </c>
      <c r="H88" s="10">
        <f t="shared" si="58"/>
        <v>3981.7910000000002</v>
      </c>
      <c r="I88" s="10">
        <f t="shared" si="58"/>
        <v>920.18399999999997</v>
      </c>
      <c r="J88" s="10">
        <f t="shared" si="58"/>
        <v>953.21500000000003</v>
      </c>
      <c r="K88" s="10">
        <f t="shared" si="58"/>
        <v>1014.0840000000001</v>
      </c>
      <c r="L88" s="10">
        <f t="shared" si="58"/>
        <v>1094.308</v>
      </c>
      <c r="M88" s="10">
        <f t="shared" si="58"/>
        <v>4237.9249999999993</v>
      </c>
      <c r="N88" s="10">
        <f t="shared" si="58"/>
        <v>1036.376</v>
      </c>
      <c r="O88" s="10">
        <f t="shared" si="58"/>
        <v>1033.1759999999999</v>
      </c>
      <c r="P88" s="10">
        <f t="shared" si="58"/>
        <v>1039.2819999999999</v>
      </c>
      <c r="Q88" s="10">
        <f t="shared" si="58"/>
        <v>1129.0909999999999</v>
      </c>
      <c r="R88" s="9">
        <v>75</v>
      </c>
    </row>
    <row r="89" spans="1:18" s="20" customFormat="1" ht="13.9" customHeight="1" x14ac:dyDescent="0.2">
      <c r="A89" s="8">
        <v>76</v>
      </c>
      <c r="B89" s="35" t="s">
        <v>20</v>
      </c>
      <c r="C89" s="10">
        <f t="shared" si="58"/>
        <v>-26.0168</v>
      </c>
      <c r="D89" s="10">
        <f t="shared" si="55"/>
        <v>-2.6400999999999999</v>
      </c>
      <c r="E89" s="10">
        <f t="shared" si="55"/>
        <v>-9.9574999999999996</v>
      </c>
      <c r="F89" s="10">
        <f t="shared" si="55"/>
        <v>-8.1154000000000011</v>
      </c>
      <c r="G89" s="10">
        <f t="shared" si="55"/>
        <v>-5.3037999999999998</v>
      </c>
      <c r="H89" s="10">
        <f t="shared" si="58"/>
        <v>-62.206800000000001</v>
      </c>
      <c r="I89" s="10">
        <f t="shared" si="58"/>
        <v>-10.2882</v>
      </c>
      <c r="J89" s="10">
        <f t="shared" si="58"/>
        <v>-43.024900000000002</v>
      </c>
      <c r="K89" s="10">
        <f t="shared" si="58"/>
        <v>-5.5419</v>
      </c>
      <c r="L89" s="10">
        <f t="shared" si="58"/>
        <v>-3.3517999999999999</v>
      </c>
      <c r="M89" s="10">
        <f t="shared" si="58"/>
        <v>-22.807300000000005</v>
      </c>
      <c r="N89" s="10">
        <f t="shared" si="58"/>
        <v>-11.095800000000001</v>
      </c>
      <c r="O89" s="10">
        <f t="shared" si="58"/>
        <v>-5.1974999999999998</v>
      </c>
      <c r="P89" s="10">
        <f t="shared" si="58"/>
        <v>-3.4018999999999999</v>
      </c>
      <c r="Q89" s="10">
        <f t="shared" si="58"/>
        <v>-3.1120999999999999</v>
      </c>
      <c r="R89" s="9">
        <v>76</v>
      </c>
    </row>
    <row r="90" spans="1:18" s="20" customFormat="1" ht="13.9" customHeight="1" x14ac:dyDescent="0.2">
      <c r="A90" s="8">
        <v>77</v>
      </c>
      <c r="B90" s="35" t="s">
        <v>21</v>
      </c>
      <c r="C90" s="10">
        <f t="shared" si="58"/>
        <v>3078.2399974499986</v>
      </c>
      <c r="D90" s="10">
        <f t="shared" si="55"/>
        <v>1463.8049235099988</v>
      </c>
      <c r="E90" s="10">
        <f t="shared" si="55"/>
        <v>435.06438470999973</v>
      </c>
      <c r="F90" s="10">
        <f t="shared" si="55"/>
        <v>468.04891334000001</v>
      </c>
      <c r="G90" s="10">
        <f t="shared" si="55"/>
        <v>711.32177589000048</v>
      </c>
      <c r="H90" s="10">
        <f t="shared" si="58"/>
        <v>4622.5744430900022</v>
      </c>
      <c r="I90" s="10">
        <f t="shared" si="58"/>
        <v>817.1988978600001</v>
      </c>
      <c r="J90" s="10">
        <f t="shared" si="58"/>
        <v>1044.7544517000003</v>
      </c>
      <c r="K90" s="10">
        <f t="shared" si="58"/>
        <v>1425.951588200001</v>
      </c>
      <c r="L90" s="10">
        <f t="shared" si="58"/>
        <v>1334.6695053300004</v>
      </c>
      <c r="M90" s="10">
        <f t="shared" si="58"/>
        <v>8186.2619108300005</v>
      </c>
      <c r="N90" s="10">
        <f t="shared" si="58"/>
        <v>1770.2864092000007</v>
      </c>
      <c r="O90" s="10">
        <f t="shared" si="58"/>
        <v>2252.1569781099993</v>
      </c>
      <c r="P90" s="10">
        <f t="shared" si="58"/>
        <v>2010.4705429700002</v>
      </c>
      <c r="Q90" s="10">
        <f t="shared" si="58"/>
        <v>2153.3479805500001</v>
      </c>
      <c r="R90" s="9">
        <v>77</v>
      </c>
    </row>
    <row r="91" spans="1:18" s="20" customFormat="1" ht="15" customHeight="1" x14ac:dyDescent="0.2">
      <c r="A91" s="8">
        <v>78</v>
      </c>
      <c r="B91" s="35" t="s">
        <v>29</v>
      </c>
      <c r="C91" s="33">
        <f>SUM(C92+C93+C94+C95+C96+C97)</f>
        <v>-1938.8576922300003</v>
      </c>
      <c r="D91" s="33">
        <f t="shared" ref="D91:G91" si="59">SUM(D92+D93+D94+D95+D96+D97)</f>
        <v>-902.64352409000026</v>
      </c>
      <c r="E91" s="33">
        <f t="shared" si="59"/>
        <v>10.904906750000038</v>
      </c>
      <c r="F91" s="33">
        <f t="shared" si="59"/>
        <v>-704.07877374000009</v>
      </c>
      <c r="G91" s="33">
        <f t="shared" si="59"/>
        <v>-343.04030115</v>
      </c>
      <c r="H91" s="33">
        <f>SUM(H92+H93+H94+H95+H96+H97)</f>
        <v>-4834.4643948600005</v>
      </c>
      <c r="I91" s="33">
        <f t="shared" ref="I91:L91" si="60">SUM(I92+I93+I94+I95+I96+I97)</f>
        <v>-1145.9064174200003</v>
      </c>
      <c r="J91" s="33">
        <f t="shared" si="60"/>
        <v>-945.78518434000011</v>
      </c>
      <c r="K91" s="33">
        <f t="shared" si="60"/>
        <v>-1418.0484587199999</v>
      </c>
      <c r="L91" s="33">
        <f t="shared" si="60"/>
        <v>-1324.7243343800001</v>
      </c>
      <c r="M91" s="33">
        <f>SUM(M92+M93+M94+M95+M96+M97)</f>
        <v>-2963.2208062199998</v>
      </c>
      <c r="N91" s="33">
        <f t="shared" ref="N91:Q91" si="61">SUM(N92+N93+N94+N95+N96+N97)</f>
        <v>-1095.46355767</v>
      </c>
      <c r="O91" s="33">
        <f t="shared" si="61"/>
        <v>-730.01234639999996</v>
      </c>
      <c r="P91" s="33">
        <f t="shared" si="61"/>
        <v>-849.83070826999995</v>
      </c>
      <c r="Q91" s="33">
        <f t="shared" si="61"/>
        <v>-287.9141938799998</v>
      </c>
      <c r="R91" s="9">
        <v>78</v>
      </c>
    </row>
    <row r="92" spans="1:18" s="20" customFormat="1" ht="13.9" customHeight="1" x14ac:dyDescent="0.2">
      <c r="A92" s="8">
        <v>79</v>
      </c>
      <c r="B92" s="35" t="s">
        <v>16</v>
      </c>
      <c r="C92" s="10">
        <f>C43+C71</f>
        <v>-161.03290493</v>
      </c>
      <c r="D92" s="10">
        <f t="shared" ref="D92:G97" si="62">D43+D71</f>
        <v>-40.096000339999996</v>
      </c>
      <c r="E92" s="10">
        <f t="shared" si="62"/>
        <v>19.180019519999998</v>
      </c>
      <c r="F92" s="10">
        <f t="shared" si="62"/>
        <v>-59.801992869999999</v>
      </c>
      <c r="G92" s="10">
        <f t="shared" si="62"/>
        <v>-80.314931240000007</v>
      </c>
      <c r="H92" s="10">
        <f>H43+H71</f>
        <v>-756.11553096</v>
      </c>
      <c r="I92" s="10">
        <f t="shared" ref="I92:L92" si="63">I43+I71</f>
        <v>-202.73738186</v>
      </c>
      <c r="J92" s="10">
        <f t="shared" si="63"/>
        <v>-166.42167413000001</v>
      </c>
      <c r="K92" s="10">
        <f t="shared" si="63"/>
        <v>-108.19178659000001</v>
      </c>
      <c r="L92" s="10">
        <f t="shared" si="63"/>
        <v>-278.76468837999994</v>
      </c>
      <c r="M92" s="10">
        <f>M43+M71</f>
        <v>223.53304062999996</v>
      </c>
      <c r="N92" s="10">
        <f t="shared" ref="N92:Q92" si="64">N43+N71</f>
        <v>-103.58888598</v>
      </c>
      <c r="O92" s="10">
        <f t="shared" si="64"/>
        <v>134.46584213000003</v>
      </c>
      <c r="P92" s="10">
        <f t="shared" si="64"/>
        <v>-66.302669080000001</v>
      </c>
      <c r="Q92" s="10">
        <f t="shared" si="64"/>
        <v>258.95875355999993</v>
      </c>
      <c r="R92" s="9">
        <v>79</v>
      </c>
    </row>
    <row r="93" spans="1:18" s="20" customFormat="1" ht="13.9" customHeight="1" x14ac:dyDescent="0.2">
      <c r="A93" s="8">
        <v>80</v>
      </c>
      <c r="B93" s="35" t="s">
        <v>17</v>
      </c>
      <c r="C93" s="10">
        <f t="shared" ref="C93:Q97" si="65">C44+C72</f>
        <v>-448.83213940999985</v>
      </c>
      <c r="D93" s="10">
        <f t="shared" si="62"/>
        <v>-169.52122178000008</v>
      </c>
      <c r="E93" s="10">
        <f t="shared" si="62"/>
        <v>-77.393720809999934</v>
      </c>
      <c r="F93" s="10">
        <f t="shared" si="62"/>
        <v>-167.31482595</v>
      </c>
      <c r="G93" s="10">
        <f t="shared" si="62"/>
        <v>-34.602370870000016</v>
      </c>
      <c r="H93" s="10">
        <f t="shared" si="65"/>
        <v>-568.61845761000018</v>
      </c>
      <c r="I93" s="10">
        <f t="shared" si="65"/>
        <v>-114.12182088</v>
      </c>
      <c r="J93" s="10">
        <f t="shared" si="65"/>
        <v>-157.81079467000004</v>
      </c>
      <c r="K93" s="10">
        <f t="shared" si="65"/>
        <v>-175.68871116000003</v>
      </c>
      <c r="L93" s="10">
        <f t="shared" si="65"/>
        <v>-120.9971309</v>
      </c>
      <c r="M93" s="10">
        <f t="shared" si="65"/>
        <v>-569.97946706999983</v>
      </c>
      <c r="N93" s="10">
        <f t="shared" si="65"/>
        <v>-139.77309553999999</v>
      </c>
      <c r="O93" s="10">
        <f t="shared" si="65"/>
        <v>-211.21939283999993</v>
      </c>
      <c r="P93" s="10">
        <f t="shared" si="65"/>
        <v>-72.874801049999974</v>
      </c>
      <c r="Q93" s="10">
        <f t="shared" si="65"/>
        <v>-146.11217763999997</v>
      </c>
      <c r="R93" s="9">
        <v>80</v>
      </c>
    </row>
    <row r="94" spans="1:18" s="20" customFormat="1" ht="13.9" customHeight="1" x14ac:dyDescent="0.2">
      <c r="A94" s="8">
        <v>81</v>
      </c>
      <c r="B94" s="35" t="s">
        <v>18</v>
      </c>
      <c r="C94" s="10">
        <f t="shared" si="65"/>
        <v>25.494532889999959</v>
      </c>
      <c r="D94" s="10">
        <f t="shared" si="62"/>
        <v>11.308339569999958</v>
      </c>
      <c r="E94" s="10">
        <f t="shared" si="62"/>
        <v>-1.4810089600000111</v>
      </c>
      <c r="F94" s="10">
        <f t="shared" si="62"/>
        <v>8.6756966000000091</v>
      </c>
      <c r="G94" s="10">
        <f t="shared" si="62"/>
        <v>6.9915056800000031</v>
      </c>
      <c r="H94" s="10">
        <f t="shared" si="65"/>
        <v>-36.172417749999909</v>
      </c>
      <c r="I94" s="10">
        <f t="shared" si="65"/>
        <v>-18.32428474999999</v>
      </c>
      <c r="J94" s="10">
        <f t="shared" si="65"/>
        <v>-3.4639757800000055</v>
      </c>
      <c r="K94" s="10">
        <f t="shared" si="65"/>
        <v>-2.5974749099999883</v>
      </c>
      <c r="L94" s="10">
        <f t="shared" si="65"/>
        <v>-11.786682309999996</v>
      </c>
      <c r="M94" s="10">
        <f t="shared" si="65"/>
        <v>34.53578379999999</v>
      </c>
      <c r="N94" s="10">
        <f t="shared" si="65"/>
        <v>-0.48421440000004168</v>
      </c>
      <c r="O94" s="10">
        <f t="shared" si="65"/>
        <v>14.473496700000013</v>
      </c>
      <c r="P94" s="10">
        <f t="shared" si="65"/>
        <v>9.5101299499999925</v>
      </c>
      <c r="Q94" s="10">
        <f t="shared" si="65"/>
        <v>11.036371550000013</v>
      </c>
      <c r="R94" s="9">
        <v>81</v>
      </c>
    </row>
    <row r="95" spans="1:18" s="20" customFormat="1" ht="13.9" customHeight="1" x14ac:dyDescent="0.2">
      <c r="A95" s="8">
        <v>82</v>
      </c>
      <c r="B95" s="35" t="s">
        <v>19</v>
      </c>
      <c r="C95" s="10">
        <f t="shared" si="65"/>
        <v>-39.493000000000002</v>
      </c>
      <c r="D95" s="10">
        <f t="shared" si="62"/>
        <v>-5.9739999999999966</v>
      </c>
      <c r="E95" s="10">
        <f t="shared" si="62"/>
        <v>-7.7719999999999985</v>
      </c>
      <c r="F95" s="10">
        <f t="shared" si="62"/>
        <v>-14.247</v>
      </c>
      <c r="G95" s="10">
        <f t="shared" si="62"/>
        <v>-11.5</v>
      </c>
      <c r="H95" s="10">
        <f t="shared" si="65"/>
        <v>-49.538999999999994</v>
      </c>
      <c r="I95" s="10">
        <f t="shared" si="65"/>
        <v>-16.07</v>
      </c>
      <c r="J95" s="10">
        <f t="shared" si="65"/>
        <v>-8.8710000000000004</v>
      </c>
      <c r="K95" s="10">
        <f t="shared" si="65"/>
        <v>-12.397000000000002</v>
      </c>
      <c r="L95" s="10">
        <f t="shared" si="65"/>
        <v>-12.201000000000002</v>
      </c>
      <c r="M95" s="10">
        <f t="shared" si="65"/>
        <v>26.164999999999992</v>
      </c>
      <c r="N95" s="10">
        <f t="shared" si="65"/>
        <v>-11.653</v>
      </c>
      <c r="O95" s="10">
        <f t="shared" si="65"/>
        <v>-4.0470000000000006</v>
      </c>
      <c r="P95" s="10">
        <f t="shared" si="65"/>
        <v>14.543000000000003</v>
      </c>
      <c r="Q95" s="10">
        <f t="shared" si="65"/>
        <v>27.321999999999999</v>
      </c>
      <c r="R95" s="9">
        <v>82</v>
      </c>
    </row>
    <row r="96" spans="1:18" s="20" customFormat="1" ht="13.9" customHeight="1" x14ac:dyDescent="0.2">
      <c r="A96" s="8">
        <v>83</v>
      </c>
      <c r="B96" s="35" t="s">
        <v>20</v>
      </c>
      <c r="C96" s="10">
        <f t="shared" si="65"/>
        <v>-1127.5937000000001</v>
      </c>
      <c r="D96" s="10">
        <f t="shared" si="62"/>
        <v>-400.60520000000002</v>
      </c>
      <c r="E96" s="10">
        <f t="shared" si="62"/>
        <v>-160.3742</v>
      </c>
      <c r="F96" s="10">
        <f t="shared" si="62"/>
        <v>-418.42820000000006</v>
      </c>
      <c r="G96" s="10">
        <f t="shared" si="62"/>
        <v>-148.18610000000001</v>
      </c>
      <c r="H96" s="10">
        <f t="shared" si="65"/>
        <v>-1246.4364</v>
      </c>
      <c r="I96" s="10">
        <f t="shared" si="65"/>
        <v>-456.8175</v>
      </c>
      <c r="J96" s="10">
        <f t="shared" si="65"/>
        <v>-154.8931</v>
      </c>
      <c r="K96" s="10">
        <f t="shared" si="65"/>
        <v>-468.95769999999999</v>
      </c>
      <c r="L96" s="10">
        <f t="shared" si="65"/>
        <v>-165.7681</v>
      </c>
      <c r="M96" s="10">
        <f t="shared" si="65"/>
        <v>-1390.7815999999998</v>
      </c>
      <c r="N96" s="10">
        <f t="shared" si="65"/>
        <v>-469.05879999999996</v>
      </c>
      <c r="O96" s="10">
        <f t="shared" si="65"/>
        <v>-169.07839999999999</v>
      </c>
      <c r="P96" s="10">
        <f t="shared" si="65"/>
        <v>-529.68020000000001</v>
      </c>
      <c r="Q96" s="10">
        <f t="shared" si="65"/>
        <v>-222.96420000000001</v>
      </c>
      <c r="R96" s="9">
        <v>83</v>
      </c>
    </row>
    <row r="97" spans="1:18" s="20" customFormat="1" ht="13.9" customHeight="1" x14ac:dyDescent="0.2">
      <c r="A97" s="8">
        <v>84</v>
      </c>
      <c r="B97" s="35" t="s">
        <v>21</v>
      </c>
      <c r="C97" s="10">
        <f t="shared" si="65"/>
        <v>-187.40048078000024</v>
      </c>
      <c r="D97" s="10">
        <f t="shared" si="62"/>
        <v>-297.75544154000011</v>
      </c>
      <c r="E97" s="10">
        <f t="shared" si="62"/>
        <v>238.74581699999999</v>
      </c>
      <c r="F97" s="10">
        <f t="shared" si="62"/>
        <v>-52.962451520000094</v>
      </c>
      <c r="G97" s="10">
        <f t="shared" si="62"/>
        <v>-75.428404720000017</v>
      </c>
      <c r="H97" s="10">
        <f t="shared" si="65"/>
        <v>-2177.5825885400004</v>
      </c>
      <c r="I97" s="10">
        <f t="shared" si="65"/>
        <v>-337.8354299300002</v>
      </c>
      <c r="J97" s="10">
        <f t="shared" si="65"/>
        <v>-454.32463976000014</v>
      </c>
      <c r="K97" s="10">
        <f t="shared" si="65"/>
        <v>-650.2157860599998</v>
      </c>
      <c r="L97" s="10">
        <f t="shared" si="65"/>
        <v>-735.20673279000027</v>
      </c>
      <c r="M97" s="10">
        <f t="shared" si="65"/>
        <v>-1286.69356358</v>
      </c>
      <c r="N97" s="10">
        <f t="shared" si="65"/>
        <v>-370.90556175000012</v>
      </c>
      <c r="O97" s="10">
        <f t="shared" si="65"/>
        <v>-494.6068923900001</v>
      </c>
      <c r="P97" s="10">
        <f t="shared" si="65"/>
        <v>-205.02616808999997</v>
      </c>
      <c r="Q97" s="10">
        <f t="shared" si="65"/>
        <v>-216.15494134999977</v>
      </c>
      <c r="R97" s="9">
        <v>84</v>
      </c>
    </row>
    <row r="98" spans="1:18" s="20" customFormat="1" ht="15" customHeight="1" x14ac:dyDescent="0.2">
      <c r="A98" s="8">
        <v>85</v>
      </c>
      <c r="B98" s="34" t="s">
        <v>30</v>
      </c>
      <c r="C98" s="33">
        <f>SUM(C99+C100+C101+C102+C103+C104)</f>
        <v>35.317922400000036</v>
      </c>
      <c r="D98" s="33">
        <f t="shared" ref="D98:G98" si="66">SUM(D99+D100+D101+D102+D103+D104)</f>
        <v>-18.757579560000003</v>
      </c>
      <c r="E98" s="33">
        <f t="shared" si="66"/>
        <v>26.455629030000004</v>
      </c>
      <c r="F98" s="33">
        <f t="shared" si="66"/>
        <v>11.75665388000003</v>
      </c>
      <c r="G98" s="33">
        <f t="shared" si="66"/>
        <v>15.863219050000007</v>
      </c>
      <c r="H98" s="33">
        <f>SUM(H99+H100+H101+H102+H103+H104)</f>
        <v>181.73374617000002</v>
      </c>
      <c r="I98" s="33">
        <f t="shared" ref="I98:L98" si="67">SUM(I99+I100+I101+I102+I103+I104)</f>
        <v>14.929320650000021</v>
      </c>
      <c r="J98" s="33">
        <f t="shared" si="67"/>
        <v>24.776485370000021</v>
      </c>
      <c r="K98" s="33">
        <f t="shared" si="67"/>
        <v>44.824544339999974</v>
      </c>
      <c r="L98" s="33">
        <f t="shared" si="67"/>
        <v>97.203395810000004</v>
      </c>
      <c r="M98" s="33">
        <f>SUM(M99+M100+M101+M102+M103+M104)</f>
        <v>-44.499278810000021</v>
      </c>
      <c r="N98" s="33">
        <f t="shared" ref="N98:Q98" si="68">SUM(N99+N100+N101+N102+N103+N104)</f>
        <v>-2.0436518399999999</v>
      </c>
      <c r="O98" s="33">
        <f t="shared" si="68"/>
        <v>-1.4150542499999998</v>
      </c>
      <c r="P98" s="33">
        <f t="shared" si="68"/>
        <v>-19.989588529999999</v>
      </c>
      <c r="Q98" s="33">
        <f t="shared" si="68"/>
        <v>-21.050984190000019</v>
      </c>
      <c r="R98" s="9">
        <v>85</v>
      </c>
    </row>
    <row r="99" spans="1:18" s="20" customFormat="1" ht="12.95" customHeight="1" x14ac:dyDescent="0.2">
      <c r="A99" s="8">
        <v>86</v>
      </c>
      <c r="B99" s="35" t="s">
        <v>16</v>
      </c>
      <c r="C99" s="10">
        <f t="shared" ref="C99:C104" si="69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0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1">N99+O99+P99+Q99</f>
        <v>0</v>
      </c>
      <c r="N99" s="11">
        <v>0</v>
      </c>
      <c r="O99" s="11">
        <v>0</v>
      </c>
      <c r="P99" s="11">
        <v>0</v>
      </c>
      <c r="Q99" s="11">
        <v>0</v>
      </c>
      <c r="R99" s="9">
        <v>86</v>
      </c>
    </row>
    <row r="100" spans="1:18" s="20" customFormat="1" ht="12.95" customHeight="1" x14ac:dyDescent="0.2">
      <c r="A100" s="8">
        <v>87</v>
      </c>
      <c r="B100" s="35" t="s">
        <v>17</v>
      </c>
      <c r="C100" s="10">
        <f t="shared" si="69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0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1"/>
        <v>0</v>
      </c>
      <c r="N100" s="11">
        <v>0</v>
      </c>
      <c r="O100" s="11">
        <v>0</v>
      </c>
      <c r="P100" s="11">
        <v>0</v>
      </c>
      <c r="Q100" s="11">
        <v>0</v>
      </c>
      <c r="R100" s="9">
        <v>87</v>
      </c>
    </row>
    <row r="101" spans="1:18" s="20" customFormat="1" ht="12.95" customHeight="1" x14ac:dyDescent="0.2">
      <c r="A101" s="8">
        <v>88</v>
      </c>
      <c r="B101" s="35" t="s">
        <v>18</v>
      </c>
      <c r="C101" s="10">
        <f t="shared" si="69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0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1"/>
        <v>0</v>
      </c>
      <c r="N101" s="11">
        <v>0</v>
      </c>
      <c r="O101" s="11">
        <v>0</v>
      </c>
      <c r="P101" s="11">
        <v>0</v>
      </c>
      <c r="Q101" s="11">
        <v>0</v>
      </c>
      <c r="R101" s="9">
        <v>88</v>
      </c>
    </row>
    <row r="102" spans="1:18" s="20" customFormat="1" ht="12.95" customHeight="1" x14ac:dyDescent="0.2">
      <c r="A102" s="8">
        <v>89</v>
      </c>
      <c r="B102" s="35" t="s">
        <v>19</v>
      </c>
      <c r="C102" s="10">
        <f t="shared" si="69"/>
        <v>-26.546130000000005</v>
      </c>
      <c r="D102" s="10">
        <v>-4.6947600000000005</v>
      </c>
      <c r="E102" s="10">
        <v>-4.0038300000000007</v>
      </c>
      <c r="F102" s="10">
        <v>-10.604520000000001</v>
      </c>
      <c r="G102" s="10">
        <v>-7.2430199999999996</v>
      </c>
      <c r="H102" s="10">
        <f t="shared" si="70"/>
        <v>-21.89997</v>
      </c>
      <c r="I102" s="11">
        <v>-4.8899699999999999</v>
      </c>
      <c r="J102" s="11">
        <v>-5.5023299999999997</v>
      </c>
      <c r="K102" s="11">
        <v>-4.4849700000000006</v>
      </c>
      <c r="L102" s="11">
        <v>-7.0226999999999995</v>
      </c>
      <c r="M102" s="10">
        <f t="shared" si="71"/>
        <v>-35.15157</v>
      </c>
      <c r="N102" s="11">
        <v>-7.9477199999999995</v>
      </c>
      <c r="O102" s="11">
        <v>-6.38523</v>
      </c>
      <c r="P102" s="11">
        <v>-10.459530000000001</v>
      </c>
      <c r="Q102" s="11">
        <v>-10.35909</v>
      </c>
      <c r="R102" s="9">
        <v>89</v>
      </c>
    </row>
    <row r="103" spans="1:18" s="20" customFormat="1" ht="12.95" customHeight="1" x14ac:dyDescent="0.2">
      <c r="A103" s="8">
        <v>90</v>
      </c>
      <c r="B103" s="35" t="s">
        <v>20</v>
      </c>
      <c r="C103" s="10">
        <f t="shared" si="69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0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1"/>
        <v>0</v>
      </c>
      <c r="N103" s="11">
        <v>0</v>
      </c>
      <c r="O103" s="11">
        <v>0</v>
      </c>
      <c r="P103" s="11">
        <v>0</v>
      </c>
      <c r="Q103" s="11">
        <v>0</v>
      </c>
      <c r="R103" s="9">
        <v>90</v>
      </c>
    </row>
    <row r="104" spans="1:18" s="20" customFormat="1" ht="12.95" customHeight="1" x14ac:dyDescent="0.2">
      <c r="A104" s="8">
        <v>91</v>
      </c>
      <c r="B104" s="35" t="s">
        <v>21</v>
      </c>
      <c r="C104" s="10">
        <f t="shared" si="69"/>
        <v>61.864052400000041</v>
      </c>
      <c r="D104" s="10">
        <v>-14.062819560000003</v>
      </c>
      <c r="E104" s="10">
        <v>30.459459030000005</v>
      </c>
      <c r="F104" s="10">
        <v>22.361173880000031</v>
      </c>
      <c r="G104" s="10">
        <v>23.106239050000006</v>
      </c>
      <c r="H104" s="10">
        <f t="shared" si="70"/>
        <v>203.63371617000001</v>
      </c>
      <c r="I104" s="11">
        <v>19.819290650000021</v>
      </c>
      <c r="J104" s="11">
        <v>30.278815370000022</v>
      </c>
      <c r="K104" s="11">
        <v>49.309514339999978</v>
      </c>
      <c r="L104" s="11">
        <v>104.22609581</v>
      </c>
      <c r="M104" s="10">
        <f t="shared" si="71"/>
        <v>-9.3477088100000181</v>
      </c>
      <c r="N104" s="11">
        <v>5.9040681599999996</v>
      </c>
      <c r="O104" s="11">
        <v>4.9701757500000001</v>
      </c>
      <c r="P104" s="11">
        <v>-9.5300585299999998</v>
      </c>
      <c r="Q104" s="11">
        <v>-10.691894190000019</v>
      </c>
      <c r="R104" s="9">
        <v>91</v>
      </c>
    </row>
    <row r="105" spans="1:18" s="20" customFormat="1" ht="15.95" customHeight="1" x14ac:dyDescent="0.2">
      <c r="A105" s="8">
        <v>92</v>
      </c>
      <c r="B105" s="32" t="s">
        <v>31</v>
      </c>
      <c r="C105" s="33">
        <f>SUM(C106+C107+C108+C109+C110+C111)</f>
        <v>-571.23483398999815</v>
      </c>
      <c r="D105" s="33">
        <f t="shared" ref="D105:G105" si="72">SUM(D106+D107+D108+D109+D110+D111)</f>
        <v>1233.5600858700009</v>
      </c>
      <c r="E105" s="33">
        <f t="shared" si="72"/>
        <v>-94.752329139999347</v>
      </c>
      <c r="F105" s="33">
        <f t="shared" si="72"/>
        <v>-1149.40972805</v>
      </c>
      <c r="G105" s="33">
        <f t="shared" si="72"/>
        <v>-560.63286266999967</v>
      </c>
      <c r="H105" s="33">
        <f>SUM(H106+H107+H108+H109+H110+H111)</f>
        <v>1060.3200073500002</v>
      </c>
      <c r="I105" s="33">
        <f t="shared" ref="I105:L105" si="73">SUM(I106+I107+I108+I109+I110+I111)</f>
        <v>709.19170895000002</v>
      </c>
      <c r="J105" s="33">
        <f t="shared" si="73"/>
        <v>-422.53653694999991</v>
      </c>
      <c r="K105" s="33">
        <f t="shared" si="73"/>
        <v>829.36330048000002</v>
      </c>
      <c r="L105" s="33">
        <f t="shared" si="73"/>
        <v>-55.698465129999704</v>
      </c>
      <c r="M105" s="33">
        <f>SUM(M106+M107+M108+M109+M110+M111)</f>
        <v>7000.6882946199985</v>
      </c>
      <c r="N105" s="33">
        <f t="shared" ref="N105:Q105" si="74">SUM(N106+N107+N108+N109+N110+N111)</f>
        <v>1848.2198012999993</v>
      </c>
      <c r="O105" s="33">
        <f t="shared" si="74"/>
        <v>859.12332962999994</v>
      </c>
      <c r="P105" s="33">
        <f t="shared" si="74"/>
        <v>3408.6231641800005</v>
      </c>
      <c r="Q105" s="33">
        <f t="shared" si="74"/>
        <v>884.72199950999891</v>
      </c>
      <c r="R105" s="9">
        <v>92</v>
      </c>
    </row>
    <row r="106" spans="1:18" s="20" customFormat="1" ht="14.1" customHeight="1" x14ac:dyDescent="0.2">
      <c r="A106" s="8">
        <v>93</v>
      </c>
      <c r="B106" s="34" t="s">
        <v>16</v>
      </c>
      <c r="C106" s="10">
        <f>SUM(C113+C120)</f>
        <v>-404.67609242000003</v>
      </c>
      <c r="D106" s="10">
        <f t="shared" ref="D106:G111" si="75">SUM(D113+D120)</f>
        <v>186.80593367</v>
      </c>
      <c r="E106" s="10">
        <f t="shared" si="75"/>
        <v>-138.04160315999997</v>
      </c>
      <c r="F106" s="10">
        <f t="shared" si="75"/>
        <v>-189.29546483000001</v>
      </c>
      <c r="G106" s="10">
        <f t="shared" si="75"/>
        <v>-264.1449581</v>
      </c>
      <c r="H106" s="10">
        <f>SUM(H113+H120)</f>
        <v>283.64261682000006</v>
      </c>
      <c r="I106" s="10">
        <f t="shared" ref="I106:L106" si="76">SUM(I113+I120)</f>
        <v>165.12921819000002</v>
      </c>
      <c r="J106" s="10">
        <f t="shared" si="76"/>
        <v>106.46583489000001</v>
      </c>
      <c r="K106" s="10">
        <f t="shared" si="76"/>
        <v>14.209695180000026</v>
      </c>
      <c r="L106" s="10">
        <f t="shared" si="76"/>
        <v>-2.1621314400000244</v>
      </c>
      <c r="M106" s="10">
        <f>SUM(M113+M120)</f>
        <v>562.1499649299999</v>
      </c>
      <c r="N106" s="10">
        <f t="shared" ref="N106:Q106" si="77">SUM(N113+N120)</f>
        <v>313.15675264999999</v>
      </c>
      <c r="O106" s="10">
        <f t="shared" si="77"/>
        <v>113.92134670999999</v>
      </c>
      <c r="P106" s="10">
        <f t="shared" si="77"/>
        <v>218.03033828</v>
      </c>
      <c r="Q106" s="10">
        <f t="shared" si="77"/>
        <v>-82.958472709999981</v>
      </c>
      <c r="R106" s="9">
        <v>93</v>
      </c>
    </row>
    <row r="107" spans="1:18" s="20" customFormat="1" ht="14.1" customHeight="1" x14ac:dyDescent="0.2">
      <c r="A107" s="8">
        <v>94</v>
      </c>
      <c r="B107" s="34" t="s">
        <v>17</v>
      </c>
      <c r="C107" s="10">
        <f t="shared" ref="C107:Q111" si="78">SUM(C114+C121)</f>
        <v>-2295.6253519899997</v>
      </c>
      <c r="D107" s="10">
        <f t="shared" si="75"/>
        <v>277.62820170000009</v>
      </c>
      <c r="E107" s="10">
        <f t="shared" si="75"/>
        <v>-1292.37774756</v>
      </c>
      <c r="F107" s="10">
        <f t="shared" si="75"/>
        <v>-390.41057518999992</v>
      </c>
      <c r="G107" s="10">
        <f t="shared" si="75"/>
        <v>-890.46523093999986</v>
      </c>
      <c r="H107" s="10">
        <f t="shared" si="78"/>
        <v>-509.23688146000018</v>
      </c>
      <c r="I107" s="10">
        <f t="shared" si="78"/>
        <v>-784.06991170000015</v>
      </c>
      <c r="J107" s="10">
        <f t="shared" si="78"/>
        <v>176.68617526000003</v>
      </c>
      <c r="K107" s="10">
        <f t="shared" si="78"/>
        <v>130.07412978000008</v>
      </c>
      <c r="L107" s="10">
        <f t="shared" si="78"/>
        <v>-31.927274800000077</v>
      </c>
      <c r="M107" s="10">
        <f t="shared" si="78"/>
        <v>1908.8480926300003</v>
      </c>
      <c r="N107" s="10">
        <f t="shared" si="78"/>
        <v>268.17085672000019</v>
      </c>
      <c r="O107" s="10">
        <f t="shared" si="78"/>
        <v>1198.50004171</v>
      </c>
      <c r="P107" s="10">
        <f t="shared" si="78"/>
        <v>1104.4830572000001</v>
      </c>
      <c r="Q107" s="10">
        <f t="shared" si="78"/>
        <v>-662.30586300000004</v>
      </c>
      <c r="R107" s="9">
        <v>94</v>
      </c>
    </row>
    <row r="108" spans="1:18" s="20" customFormat="1" ht="14.1" customHeight="1" x14ac:dyDescent="0.2">
      <c r="A108" s="8">
        <v>95</v>
      </c>
      <c r="B108" s="34" t="s">
        <v>18</v>
      </c>
      <c r="C108" s="10">
        <f t="shared" si="78"/>
        <v>2.378682610000169</v>
      </c>
      <c r="D108" s="10">
        <f t="shared" si="75"/>
        <v>217.02179909999998</v>
      </c>
      <c r="E108" s="10">
        <f t="shared" si="75"/>
        <v>-151.94321236999997</v>
      </c>
      <c r="F108" s="10">
        <f t="shared" si="75"/>
        <v>-256.64374423000004</v>
      </c>
      <c r="G108" s="10">
        <f t="shared" si="75"/>
        <v>193.94384011000002</v>
      </c>
      <c r="H108" s="10">
        <f t="shared" si="78"/>
        <v>74.215906159999804</v>
      </c>
      <c r="I108" s="10">
        <f t="shared" si="78"/>
        <v>99.393562629999991</v>
      </c>
      <c r="J108" s="10">
        <f t="shared" si="78"/>
        <v>-44.095147889999907</v>
      </c>
      <c r="K108" s="10">
        <f t="shared" si="78"/>
        <v>23.242415419999816</v>
      </c>
      <c r="L108" s="10">
        <f t="shared" si="78"/>
        <v>-4.3249239999998963</v>
      </c>
      <c r="M108" s="10">
        <f t="shared" si="78"/>
        <v>62.68209669999996</v>
      </c>
      <c r="N108" s="10">
        <f t="shared" si="78"/>
        <v>250.60116552000005</v>
      </c>
      <c r="O108" s="10">
        <f t="shared" si="78"/>
        <v>-136.54506007000009</v>
      </c>
      <c r="P108" s="10">
        <f t="shared" si="78"/>
        <v>-95.328688870000008</v>
      </c>
      <c r="Q108" s="10">
        <f t="shared" si="78"/>
        <v>43.95468012000002</v>
      </c>
      <c r="R108" s="9">
        <v>95</v>
      </c>
    </row>
    <row r="109" spans="1:18" s="20" customFormat="1" ht="14.1" customHeight="1" x14ac:dyDescent="0.2">
      <c r="A109" s="8">
        <v>96</v>
      </c>
      <c r="B109" s="34" t="s">
        <v>19</v>
      </c>
      <c r="C109" s="10">
        <f t="shared" si="78"/>
        <v>-394.27706260000014</v>
      </c>
      <c r="D109" s="10">
        <f t="shared" si="75"/>
        <v>-361.12126781999996</v>
      </c>
      <c r="E109" s="10">
        <f t="shared" si="75"/>
        <v>-12.398945470000172</v>
      </c>
      <c r="F109" s="10">
        <f t="shared" si="75"/>
        <v>223.91469105999994</v>
      </c>
      <c r="G109" s="10">
        <f t="shared" si="75"/>
        <v>-244.67154037</v>
      </c>
      <c r="H109" s="10">
        <f t="shared" si="78"/>
        <v>-1357.9412967400001</v>
      </c>
      <c r="I109" s="10">
        <f t="shared" si="78"/>
        <v>-921.34158717000003</v>
      </c>
      <c r="J109" s="10">
        <f t="shared" si="78"/>
        <v>-602.83770314000003</v>
      </c>
      <c r="K109" s="10">
        <f t="shared" si="78"/>
        <v>-645.81005494999999</v>
      </c>
      <c r="L109" s="10">
        <f t="shared" si="78"/>
        <v>812.04804851999995</v>
      </c>
      <c r="M109" s="10">
        <f t="shared" si="78"/>
        <v>-636.97696665000035</v>
      </c>
      <c r="N109" s="10">
        <f t="shared" si="78"/>
        <v>-577.45945705000008</v>
      </c>
      <c r="O109" s="10">
        <f t="shared" si="78"/>
        <v>-581.0128530400001</v>
      </c>
      <c r="P109" s="10">
        <f t="shared" si="78"/>
        <v>-531.00481360999993</v>
      </c>
      <c r="Q109" s="10">
        <f t="shared" si="78"/>
        <v>1052.5001570499999</v>
      </c>
      <c r="R109" s="9">
        <v>96</v>
      </c>
    </row>
    <row r="110" spans="1:18" s="20" customFormat="1" ht="14.1" customHeight="1" x14ac:dyDescent="0.2">
      <c r="A110" s="8">
        <v>97</v>
      </c>
      <c r="B110" s="34" t="s">
        <v>20</v>
      </c>
      <c r="C110" s="10">
        <f t="shared" si="78"/>
        <v>6023.8726999999999</v>
      </c>
      <c r="D110" s="10">
        <f t="shared" si="75"/>
        <v>-1234.2035000000001</v>
      </c>
      <c r="E110" s="10">
        <f t="shared" si="75"/>
        <v>2751.4627999999998</v>
      </c>
      <c r="F110" s="10">
        <f t="shared" si="75"/>
        <v>3698.0111999999999</v>
      </c>
      <c r="G110" s="10">
        <f t="shared" si="75"/>
        <v>808.60220000000004</v>
      </c>
      <c r="H110" s="10">
        <f t="shared" si="78"/>
        <v>3064.2827049100001</v>
      </c>
      <c r="I110" s="10">
        <f t="shared" si="78"/>
        <v>1950.865</v>
      </c>
      <c r="J110" s="10">
        <f t="shared" si="78"/>
        <v>382.79045556</v>
      </c>
      <c r="K110" s="10">
        <f t="shared" si="78"/>
        <v>248.98072508999999</v>
      </c>
      <c r="L110" s="10">
        <f t="shared" si="78"/>
        <v>481.64652425999998</v>
      </c>
      <c r="M110" s="10">
        <f t="shared" si="78"/>
        <v>4046.5033534199997</v>
      </c>
      <c r="N110" s="10">
        <f t="shared" si="78"/>
        <v>2360.9177256599996</v>
      </c>
      <c r="O110" s="10">
        <f t="shared" si="78"/>
        <v>366.37750238999996</v>
      </c>
      <c r="P110" s="10">
        <f t="shared" si="78"/>
        <v>108.50707935000001</v>
      </c>
      <c r="Q110" s="10">
        <f t="shared" si="78"/>
        <v>1210.7010460199999</v>
      </c>
      <c r="R110" s="9">
        <v>97</v>
      </c>
    </row>
    <row r="111" spans="1:18" s="20" customFormat="1" ht="14.1" customHeight="1" x14ac:dyDescent="0.2">
      <c r="A111" s="8">
        <v>98</v>
      </c>
      <c r="B111" s="34" t="s">
        <v>21</v>
      </c>
      <c r="C111" s="10">
        <f t="shared" si="78"/>
        <v>-3502.9077095899984</v>
      </c>
      <c r="D111" s="10">
        <f t="shared" si="75"/>
        <v>2147.4289192200008</v>
      </c>
      <c r="E111" s="10">
        <f t="shared" si="75"/>
        <v>-1251.4536205799989</v>
      </c>
      <c r="F111" s="10">
        <f t="shared" si="75"/>
        <v>-4234.9858348600001</v>
      </c>
      <c r="G111" s="10">
        <f t="shared" si="75"/>
        <v>-163.89717336999982</v>
      </c>
      <c r="H111" s="10">
        <f t="shared" si="78"/>
        <v>-494.64304233999962</v>
      </c>
      <c r="I111" s="10">
        <f t="shared" si="78"/>
        <v>199.21542700000003</v>
      </c>
      <c r="J111" s="10">
        <f t="shared" si="78"/>
        <v>-441.54615163</v>
      </c>
      <c r="K111" s="10">
        <f t="shared" si="78"/>
        <v>1058.6663899600001</v>
      </c>
      <c r="L111" s="10">
        <f t="shared" si="78"/>
        <v>-1310.9787076699997</v>
      </c>
      <c r="M111" s="10">
        <f t="shared" si="78"/>
        <v>1057.4817535899988</v>
      </c>
      <c r="N111" s="10">
        <f t="shared" si="78"/>
        <v>-767.16724220000071</v>
      </c>
      <c r="O111" s="10">
        <f t="shared" si="78"/>
        <v>-102.1176480699998</v>
      </c>
      <c r="P111" s="10">
        <f t="shared" si="78"/>
        <v>2603.9361918300001</v>
      </c>
      <c r="Q111" s="10">
        <f t="shared" si="78"/>
        <v>-677.16954797000074</v>
      </c>
      <c r="R111" s="9">
        <v>98</v>
      </c>
    </row>
    <row r="112" spans="1:18" s="20" customFormat="1" ht="15" customHeight="1" x14ac:dyDescent="0.2">
      <c r="A112" s="8">
        <v>99</v>
      </c>
      <c r="B112" s="34" t="s">
        <v>32</v>
      </c>
      <c r="C112" s="33">
        <f>SUM(C113+C114+C115+C116+C117+C118)</f>
        <v>11.094356999999999</v>
      </c>
      <c r="D112" s="33">
        <f t="shared" ref="D112:G112" si="79">SUM(D113+D114+D115+D116+D117+D118)</f>
        <v>3.0247570000000001</v>
      </c>
      <c r="E112" s="33">
        <f t="shared" si="79"/>
        <v>2.7696000000000001</v>
      </c>
      <c r="F112" s="33">
        <f t="shared" si="79"/>
        <v>2.5099999999999998</v>
      </c>
      <c r="G112" s="33">
        <f t="shared" si="79"/>
        <v>2.79</v>
      </c>
      <c r="H112" s="33">
        <f>SUM(H113+H114+H115+H116+H117+H118)</f>
        <v>4.3138000000000005</v>
      </c>
      <c r="I112" s="33">
        <f t="shared" ref="I112:L112" si="80">SUM(I113+I114+I115+I116+I117+I118)</f>
        <v>1.0759000000000001</v>
      </c>
      <c r="J112" s="33">
        <f t="shared" si="80"/>
        <v>1.081</v>
      </c>
      <c r="K112" s="33">
        <f t="shared" si="80"/>
        <v>1.0784500000000001</v>
      </c>
      <c r="L112" s="33">
        <f t="shared" si="80"/>
        <v>1.0784499999999999</v>
      </c>
      <c r="M112" s="33">
        <f>SUM(M113+M114+M115+M116+M117+M118)</f>
        <v>8.8641604100000002</v>
      </c>
      <c r="N112" s="33">
        <f t="shared" ref="N112:Q112" si="81">SUM(N113+N114+N115+N116+N117+N118)</f>
        <v>2.0503285</v>
      </c>
      <c r="O112" s="33">
        <f t="shared" si="81"/>
        <v>2.4658000000000002</v>
      </c>
      <c r="P112" s="33">
        <f t="shared" si="81"/>
        <v>2.33345</v>
      </c>
      <c r="Q112" s="33">
        <f t="shared" si="81"/>
        <v>2.01458191</v>
      </c>
      <c r="R112" s="9">
        <v>99</v>
      </c>
    </row>
    <row r="113" spans="1:18" s="20" customFormat="1" ht="14.1" customHeight="1" x14ac:dyDescent="0.2">
      <c r="A113" s="8">
        <v>100</v>
      </c>
      <c r="B113" s="35" t="s">
        <v>16</v>
      </c>
      <c r="C113" s="10">
        <f t="shared" ref="C113:C118" si="82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3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4">N113+O113+P113+Q113</f>
        <v>0</v>
      </c>
      <c r="N113" s="10">
        <v>0</v>
      </c>
      <c r="O113" s="10">
        <v>0</v>
      </c>
      <c r="P113" s="10">
        <v>0</v>
      </c>
      <c r="Q113" s="10">
        <v>0</v>
      </c>
      <c r="R113" s="9">
        <v>100</v>
      </c>
    </row>
    <row r="114" spans="1:18" s="20" customFormat="1" ht="14.1" customHeight="1" x14ac:dyDescent="0.2">
      <c r="A114" s="8">
        <v>101</v>
      </c>
      <c r="B114" s="35" t="s">
        <v>17</v>
      </c>
      <c r="C114" s="10">
        <f t="shared" si="82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3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4"/>
        <v>0</v>
      </c>
      <c r="N114" s="10">
        <v>0</v>
      </c>
      <c r="O114" s="10">
        <v>0</v>
      </c>
      <c r="P114" s="10">
        <v>0</v>
      </c>
      <c r="Q114" s="10">
        <v>0</v>
      </c>
      <c r="R114" s="9">
        <v>101</v>
      </c>
    </row>
    <row r="115" spans="1:18" s="20" customFormat="1" ht="14.1" customHeight="1" x14ac:dyDescent="0.2">
      <c r="A115" s="8">
        <v>102</v>
      </c>
      <c r="B115" s="35" t="s">
        <v>18</v>
      </c>
      <c r="C115" s="10">
        <f t="shared" si="82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3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4"/>
        <v>0</v>
      </c>
      <c r="N115" s="10">
        <v>0</v>
      </c>
      <c r="O115" s="10">
        <v>0</v>
      </c>
      <c r="P115" s="10">
        <v>0</v>
      </c>
      <c r="Q115" s="10">
        <v>0</v>
      </c>
      <c r="R115" s="9">
        <v>102</v>
      </c>
    </row>
    <row r="116" spans="1:18" s="20" customFormat="1" ht="14.1" customHeight="1" x14ac:dyDescent="0.2">
      <c r="A116" s="8">
        <v>103</v>
      </c>
      <c r="B116" s="35" t="s">
        <v>19</v>
      </c>
      <c r="C116" s="10">
        <f t="shared" si="82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3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4"/>
        <v>0</v>
      </c>
      <c r="N116" s="10">
        <v>0</v>
      </c>
      <c r="O116" s="10">
        <v>0</v>
      </c>
      <c r="P116" s="10">
        <v>0</v>
      </c>
      <c r="Q116" s="10">
        <v>0</v>
      </c>
      <c r="R116" s="9">
        <v>103</v>
      </c>
    </row>
    <row r="117" spans="1:18" s="20" customFormat="1" ht="14.1" customHeight="1" x14ac:dyDescent="0.2">
      <c r="A117" s="8">
        <v>104</v>
      </c>
      <c r="B117" s="35" t="s">
        <v>20</v>
      </c>
      <c r="C117" s="10">
        <f t="shared" si="82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3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4"/>
        <v>0</v>
      </c>
      <c r="N117" s="11">
        <v>0</v>
      </c>
      <c r="O117" s="11">
        <v>0</v>
      </c>
      <c r="P117" s="11">
        <v>0</v>
      </c>
      <c r="Q117" s="11">
        <v>0</v>
      </c>
      <c r="R117" s="9">
        <v>104</v>
      </c>
    </row>
    <row r="118" spans="1:18" s="20" customFormat="1" ht="14.1" customHeight="1" x14ac:dyDescent="0.2">
      <c r="A118" s="8">
        <v>105</v>
      </c>
      <c r="B118" s="35" t="s">
        <v>21</v>
      </c>
      <c r="C118" s="10">
        <f t="shared" si="82"/>
        <v>11.094356999999999</v>
      </c>
      <c r="D118" s="10">
        <v>3.0247570000000001</v>
      </c>
      <c r="E118" s="10">
        <v>2.7696000000000001</v>
      </c>
      <c r="F118" s="10">
        <v>2.5099999999999998</v>
      </c>
      <c r="G118" s="10">
        <v>2.79</v>
      </c>
      <c r="H118" s="10">
        <f t="shared" si="83"/>
        <v>4.3138000000000005</v>
      </c>
      <c r="I118" s="11">
        <v>1.0759000000000001</v>
      </c>
      <c r="J118" s="11">
        <v>1.081</v>
      </c>
      <c r="K118" s="11">
        <v>1.0784500000000001</v>
      </c>
      <c r="L118" s="11">
        <v>1.0784499999999999</v>
      </c>
      <c r="M118" s="10">
        <f t="shared" si="84"/>
        <v>8.8641604100000002</v>
      </c>
      <c r="N118" s="11">
        <v>2.0503285</v>
      </c>
      <c r="O118" s="11">
        <v>2.4658000000000002</v>
      </c>
      <c r="P118" s="11">
        <v>2.33345</v>
      </c>
      <c r="Q118" s="11">
        <v>2.01458191</v>
      </c>
      <c r="R118" s="9">
        <v>105</v>
      </c>
    </row>
    <row r="119" spans="1:18" s="20" customFormat="1" ht="15" customHeight="1" x14ac:dyDescent="0.2">
      <c r="A119" s="8">
        <v>106</v>
      </c>
      <c r="B119" s="34" t="s">
        <v>33</v>
      </c>
      <c r="C119" s="33">
        <f>SUM(C120+C121+C122+C123+C124+C125)</f>
        <v>-582.3291909899981</v>
      </c>
      <c r="D119" s="33">
        <f t="shared" ref="D119:G119" si="85">SUM(D120+D121+D122+D123+D124+D125)</f>
        <v>1230.5353288700007</v>
      </c>
      <c r="E119" s="33">
        <f t="shared" si="85"/>
        <v>-97.521929139999429</v>
      </c>
      <c r="F119" s="33">
        <f t="shared" si="85"/>
        <v>-1151.9197280500002</v>
      </c>
      <c r="G119" s="33">
        <f t="shared" si="85"/>
        <v>-563.42286266999963</v>
      </c>
      <c r="H119" s="33">
        <f>SUM(H120+H121+H122+H123+H124+H125)</f>
        <v>1056.0062073500001</v>
      </c>
      <c r="I119" s="33">
        <f t="shared" ref="I119:L119" si="86">SUM(I120+I121+I122+I123+I124+I125)</f>
        <v>708.11580894999997</v>
      </c>
      <c r="J119" s="33">
        <f t="shared" si="86"/>
        <v>-423.61753694999993</v>
      </c>
      <c r="K119" s="33">
        <f t="shared" si="86"/>
        <v>828.28485048000005</v>
      </c>
      <c r="L119" s="33">
        <f t="shared" si="86"/>
        <v>-56.776915129999679</v>
      </c>
      <c r="M119" s="33">
        <f>SUM(M120+M121+M122+M123+M124+M125)</f>
        <v>6991.8241342099982</v>
      </c>
      <c r="N119" s="33">
        <f t="shared" ref="N119:Q119" si="87">SUM(N120+N121+N122+N123+N124+N125)</f>
        <v>1846.1694727999993</v>
      </c>
      <c r="O119" s="33">
        <f t="shared" si="87"/>
        <v>856.65752963</v>
      </c>
      <c r="P119" s="33">
        <f t="shared" si="87"/>
        <v>3406.2897141800004</v>
      </c>
      <c r="Q119" s="33">
        <f t="shared" si="87"/>
        <v>882.70741759999896</v>
      </c>
      <c r="R119" s="9">
        <v>106</v>
      </c>
    </row>
    <row r="120" spans="1:18" s="20" customFormat="1" ht="14.1" customHeight="1" x14ac:dyDescent="0.2">
      <c r="A120" s="8">
        <v>107</v>
      </c>
      <c r="B120" s="35" t="s">
        <v>16</v>
      </c>
      <c r="C120" s="10">
        <f t="shared" ref="C120:Q124" si="88">SUM(C127+C148+C155)</f>
        <v>-404.67609242000003</v>
      </c>
      <c r="D120" s="10">
        <f t="shared" si="88"/>
        <v>186.80593367</v>
      </c>
      <c r="E120" s="10">
        <f t="shared" si="88"/>
        <v>-138.04160315999997</v>
      </c>
      <c r="F120" s="10">
        <f t="shared" si="88"/>
        <v>-189.29546483000001</v>
      </c>
      <c r="G120" s="10">
        <f t="shared" si="88"/>
        <v>-264.1449581</v>
      </c>
      <c r="H120" s="10">
        <f t="shared" si="88"/>
        <v>283.64261682000006</v>
      </c>
      <c r="I120" s="10">
        <f t="shared" si="88"/>
        <v>165.12921819000002</v>
      </c>
      <c r="J120" s="10">
        <f t="shared" si="88"/>
        <v>106.46583489000001</v>
      </c>
      <c r="K120" s="10">
        <f t="shared" si="88"/>
        <v>14.209695180000026</v>
      </c>
      <c r="L120" s="10">
        <f t="shared" si="88"/>
        <v>-2.1621314400000244</v>
      </c>
      <c r="M120" s="10">
        <f t="shared" si="88"/>
        <v>562.1499649299999</v>
      </c>
      <c r="N120" s="10">
        <f t="shared" si="88"/>
        <v>313.15675264999999</v>
      </c>
      <c r="O120" s="10">
        <f t="shared" si="88"/>
        <v>113.92134670999999</v>
      </c>
      <c r="P120" s="10">
        <f t="shared" si="88"/>
        <v>218.03033828</v>
      </c>
      <c r="Q120" s="10">
        <f t="shared" si="88"/>
        <v>-82.958472709999981</v>
      </c>
      <c r="R120" s="9">
        <v>107</v>
      </c>
    </row>
    <row r="121" spans="1:18" s="20" customFormat="1" ht="14.1" customHeight="1" x14ac:dyDescent="0.2">
      <c r="A121" s="8">
        <v>108</v>
      </c>
      <c r="B121" s="35" t="s">
        <v>17</v>
      </c>
      <c r="C121" s="10">
        <f t="shared" si="88"/>
        <v>-2295.6253519899997</v>
      </c>
      <c r="D121" s="10">
        <f t="shared" si="88"/>
        <v>277.62820170000009</v>
      </c>
      <c r="E121" s="10">
        <f t="shared" si="88"/>
        <v>-1292.37774756</v>
      </c>
      <c r="F121" s="10">
        <f t="shared" si="88"/>
        <v>-390.41057518999992</v>
      </c>
      <c r="G121" s="10">
        <f t="shared" si="88"/>
        <v>-890.46523093999986</v>
      </c>
      <c r="H121" s="10">
        <f t="shared" si="88"/>
        <v>-509.23688146000018</v>
      </c>
      <c r="I121" s="10">
        <f t="shared" si="88"/>
        <v>-784.06991170000015</v>
      </c>
      <c r="J121" s="10">
        <f t="shared" si="88"/>
        <v>176.68617526000003</v>
      </c>
      <c r="K121" s="10">
        <f t="shared" si="88"/>
        <v>130.07412978000008</v>
      </c>
      <c r="L121" s="10">
        <f t="shared" si="88"/>
        <v>-31.927274800000077</v>
      </c>
      <c r="M121" s="10">
        <f t="shared" si="88"/>
        <v>1908.8480926300003</v>
      </c>
      <c r="N121" s="10">
        <f t="shared" si="88"/>
        <v>268.17085672000019</v>
      </c>
      <c r="O121" s="10">
        <f t="shared" si="88"/>
        <v>1198.50004171</v>
      </c>
      <c r="P121" s="10">
        <f t="shared" si="88"/>
        <v>1104.4830572000001</v>
      </c>
      <c r="Q121" s="10">
        <f t="shared" si="88"/>
        <v>-662.30586300000004</v>
      </c>
      <c r="R121" s="9">
        <v>108</v>
      </c>
    </row>
    <row r="122" spans="1:18" s="20" customFormat="1" ht="14.1" customHeight="1" x14ac:dyDescent="0.2">
      <c r="A122" s="8">
        <v>109</v>
      </c>
      <c r="B122" s="35" t="s">
        <v>18</v>
      </c>
      <c r="C122" s="10">
        <f t="shared" si="88"/>
        <v>2.378682610000169</v>
      </c>
      <c r="D122" s="10">
        <f t="shared" si="88"/>
        <v>217.02179909999998</v>
      </c>
      <c r="E122" s="10">
        <f t="shared" si="88"/>
        <v>-151.94321236999997</v>
      </c>
      <c r="F122" s="10">
        <f t="shared" si="88"/>
        <v>-256.64374423000004</v>
      </c>
      <c r="G122" s="10">
        <f t="shared" si="88"/>
        <v>193.94384011000002</v>
      </c>
      <c r="H122" s="10">
        <f t="shared" si="88"/>
        <v>74.215906159999804</v>
      </c>
      <c r="I122" s="10">
        <f t="shared" si="88"/>
        <v>99.393562629999991</v>
      </c>
      <c r="J122" s="10">
        <f t="shared" si="88"/>
        <v>-44.095147889999907</v>
      </c>
      <c r="K122" s="10">
        <f t="shared" si="88"/>
        <v>23.242415419999816</v>
      </c>
      <c r="L122" s="10">
        <f t="shared" si="88"/>
        <v>-4.3249239999998963</v>
      </c>
      <c r="M122" s="10">
        <f t="shared" si="88"/>
        <v>62.68209669999996</v>
      </c>
      <c r="N122" s="10">
        <f t="shared" si="88"/>
        <v>250.60116552000005</v>
      </c>
      <c r="O122" s="10">
        <f t="shared" si="88"/>
        <v>-136.54506007000009</v>
      </c>
      <c r="P122" s="10">
        <f t="shared" si="88"/>
        <v>-95.328688870000008</v>
      </c>
      <c r="Q122" s="10">
        <f t="shared" si="88"/>
        <v>43.95468012000002</v>
      </c>
      <c r="R122" s="9">
        <v>109</v>
      </c>
    </row>
    <row r="123" spans="1:18" s="20" customFormat="1" ht="14.1" customHeight="1" x14ac:dyDescent="0.2">
      <c r="A123" s="8">
        <v>110</v>
      </c>
      <c r="B123" s="35" t="s">
        <v>19</v>
      </c>
      <c r="C123" s="10">
        <f t="shared" si="88"/>
        <v>-394.27706260000014</v>
      </c>
      <c r="D123" s="10">
        <f t="shared" si="88"/>
        <v>-361.12126781999996</v>
      </c>
      <c r="E123" s="10">
        <f t="shared" si="88"/>
        <v>-12.398945470000172</v>
      </c>
      <c r="F123" s="10">
        <f t="shared" si="88"/>
        <v>223.91469105999994</v>
      </c>
      <c r="G123" s="10">
        <f t="shared" si="88"/>
        <v>-244.67154037</v>
      </c>
      <c r="H123" s="10">
        <f t="shared" si="88"/>
        <v>-1357.9412967400001</v>
      </c>
      <c r="I123" s="10">
        <f t="shared" si="88"/>
        <v>-921.34158717000003</v>
      </c>
      <c r="J123" s="10">
        <f t="shared" si="88"/>
        <v>-602.83770314000003</v>
      </c>
      <c r="K123" s="10">
        <f t="shared" si="88"/>
        <v>-645.81005494999999</v>
      </c>
      <c r="L123" s="10">
        <f t="shared" si="88"/>
        <v>812.04804851999995</v>
      </c>
      <c r="M123" s="10">
        <f t="shared" si="88"/>
        <v>-636.97696665000035</v>
      </c>
      <c r="N123" s="10">
        <f t="shared" si="88"/>
        <v>-577.45945705000008</v>
      </c>
      <c r="O123" s="10">
        <f t="shared" si="88"/>
        <v>-581.0128530400001</v>
      </c>
      <c r="P123" s="10">
        <f t="shared" si="88"/>
        <v>-531.00481360999993</v>
      </c>
      <c r="Q123" s="10">
        <f t="shared" si="88"/>
        <v>1052.5001570499999</v>
      </c>
      <c r="R123" s="9">
        <v>110</v>
      </c>
    </row>
    <row r="124" spans="1:18" s="20" customFormat="1" ht="14.1" customHeight="1" x14ac:dyDescent="0.2">
      <c r="A124" s="8">
        <v>111</v>
      </c>
      <c r="B124" s="35" t="s">
        <v>20</v>
      </c>
      <c r="C124" s="10">
        <f t="shared" si="88"/>
        <v>6023.8726999999999</v>
      </c>
      <c r="D124" s="10">
        <f t="shared" si="88"/>
        <v>-1234.2035000000001</v>
      </c>
      <c r="E124" s="10">
        <f t="shared" si="88"/>
        <v>2751.4627999999998</v>
      </c>
      <c r="F124" s="10">
        <f t="shared" si="88"/>
        <v>3698.0111999999999</v>
      </c>
      <c r="G124" s="10">
        <f t="shared" si="88"/>
        <v>808.60220000000004</v>
      </c>
      <c r="H124" s="10">
        <f t="shared" si="88"/>
        <v>3064.2827049100001</v>
      </c>
      <c r="I124" s="10">
        <f t="shared" si="88"/>
        <v>1950.865</v>
      </c>
      <c r="J124" s="10">
        <f t="shared" si="88"/>
        <v>382.79045556</v>
      </c>
      <c r="K124" s="10">
        <f t="shared" si="88"/>
        <v>248.98072508999999</v>
      </c>
      <c r="L124" s="10">
        <f t="shared" si="88"/>
        <v>481.64652425999998</v>
      </c>
      <c r="M124" s="10">
        <f t="shared" si="88"/>
        <v>4046.5033534199997</v>
      </c>
      <c r="N124" s="10">
        <f t="shared" si="88"/>
        <v>2360.9177256599996</v>
      </c>
      <c r="O124" s="10">
        <f t="shared" si="88"/>
        <v>366.37750238999996</v>
      </c>
      <c r="P124" s="10">
        <f t="shared" si="88"/>
        <v>108.50707935000001</v>
      </c>
      <c r="Q124" s="10">
        <f t="shared" si="88"/>
        <v>1210.7010460199999</v>
      </c>
      <c r="R124" s="9">
        <v>111</v>
      </c>
    </row>
    <row r="125" spans="1:18" s="20" customFormat="1" ht="14.1" customHeight="1" x14ac:dyDescent="0.2">
      <c r="A125" s="8">
        <v>112</v>
      </c>
      <c r="B125" s="35" t="s">
        <v>21</v>
      </c>
      <c r="C125" s="10">
        <f t="shared" ref="C125:Q125" si="89">SUM(C132+C153+C160+C161)</f>
        <v>-3514.0020665899983</v>
      </c>
      <c r="D125" s="10">
        <f t="shared" si="89"/>
        <v>2144.4041622200007</v>
      </c>
      <c r="E125" s="10">
        <f t="shared" si="89"/>
        <v>-1254.223220579999</v>
      </c>
      <c r="F125" s="10">
        <f t="shared" si="89"/>
        <v>-4237.4958348600003</v>
      </c>
      <c r="G125" s="10">
        <f t="shared" si="89"/>
        <v>-166.68717336999981</v>
      </c>
      <c r="H125" s="10">
        <f t="shared" si="89"/>
        <v>-498.95684233999964</v>
      </c>
      <c r="I125" s="10">
        <f t="shared" si="89"/>
        <v>198.13952700000004</v>
      </c>
      <c r="J125" s="10">
        <f t="shared" si="89"/>
        <v>-442.62715163000001</v>
      </c>
      <c r="K125" s="10">
        <f t="shared" si="89"/>
        <v>1057.5879399600001</v>
      </c>
      <c r="L125" s="10">
        <f t="shared" si="89"/>
        <v>-1312.0571576699997</v>
      </c>
      <c r="M125" s="10">
        <f t="shared" si="89"/>
        <v>1048.6175931799987</v>
      </c>
      <c r="N125" s="10">
        <f t="shared" si="89"/>
        <v>-769.21757070000069</v>
      </c>
      <c r="O125" s="10">
        <f t="shared" si="89"/>
        <v>-104.5834480699998</v>
      </c>
      <c r="P125" s="10">
        <f t="shared" si="89"/>
        <v>2601.60274183</v>
      </c>
      <c r="Q125" s="10">
        <f t="shared" si="89"/>
        <v>-679.18412988000068</v>
      </c>
      <c r="R125" s="9">
        <v>112</v>
      </c>
    </row>
    <row r="126" spans="1:18" s="20" customFormat="1" ht="14.1" customHeight="1" x14ac:dyDescent="0.2">
      <c r="A126" s="8">
        <v>113</v>
      </c>
      <c r="B126" s="36" t="s">
        <v>34</v>
      </c>
      <c r="C126" s="12">
        <f>SUM(C127+C128+C129+C130+C131+C132)</f>
        <v>58.175326880000497</v>
      </c>
      <c r="D126" s="12">
        <f t="shared" ref="D126:G126" si="90">SUM(D127+D128+D129+D130+D131+D132)</f>
        <v>926.15298200999996</v>
      </c>
      <c r="E126" s="12">
        <f t="shared" si="90"/>
        <v>444.71169793000047</v>
      </c>
      <c r="F126" s="12">
        <f t="shared" si="90"/>
        <v>-920.89550378000001</v>
      </c>
      <c r="G126" s="12">
        <f t="shared" si="90"/>
        <v>-391.79384927999985</v>
      </c>
      <c r="H126" s="12">
        <f>SUM(H127+H128+H129+H130+H131+H132)</f>
        <v>1629.3706411000001</v>
      </c>
      <c r="I126" s="12">
        <f t="shared" ref="I126:L126" si="91">SUM(I127+I128+I129+I130+I131+I132)</f>
        <v>-4.1923329700000096</v>
      </c>
      <c r="J126" s="12">
        <f t="shared" si="91"/>
        <v>277.74003553000006</v>
      </c>
      <c r="K126" s="12">
        <f t="shared" si="91"/>
        <v>782.99520905999998</v>
      </c>
      <c r="L126" s="12">
        <f t="shared" si="91"/>
        <v>572.82772948000002</v>
      </c>
      <c r="M126" s="12">
        <f>SUM(M127+M128+M129+M130+M131+M132)</f>
        <v>2678.6002273200002</v>
      </c>
      <c r="N126" s="12">
        <f t="shared" ref="N126:Q126" si="92">SUM(N127+N128+N129+N130+N131+N132)</f>
        <v>813.11567360999993</v>
      </c>
      <c r="O126" s="12">
        <f t="shared" si="92"/>
        <v>727.19981557000006</v>
      </c>
      <c r="P126" s="12">
        <f t="shared" si="92"/>
        <v>556.9706034699999</v>
      </c>
      <c r="Q126" s="12">
        <f t="shared" si="92"/>
        <v>581.31413466999993</v>
      </c>
      <c r="R126" s="9">
        <v>113</v>
      </c>
    </row>
    <row r="127" spans="1:18" s="20" customFormat="1" ht="12.95" customHeight="1" x14ac:dyDescent="0.2">
      <c r="A127" s="8">
        <v>114</v>
      </c>
      <c r="B127" s="37" t="s">
        <v>16</v>
      </c>
      <c r="C127" s="10">
        <f>SUM(C134+C141)</f>
        <v>-323.64424287999998</v>
      </c>
      <c r="D127" s="10">
        <f t="shared" ref="D127:I132" si="93">SUM(D134+D141)</f>
        <v>94.151667660000015</v>
      </c>
      <c r="E127" s="10">
        <f t="shared" si="93"/>
        <v>-141.97447602</v>
      </c>
      <c r="F127" s="10">
        <f t="shared" si="93"/>
        <v>-106.43795727</v>
      </c>
      <c r="G127" s="10">
        <f t="shared" si="93"/>
        <v>-169.38347725</v>
      </c>
      <c r="H127" s="10">
        <f>SUM(H134+H141)</f>
        <v>377.08924458000007</v>
      </c>
      <c r="I127" s="10">
        <f t="shared" ref="I127:Q132" si="94">SUM(I134+I141)</f>
        <v>31.821833700000003</v>
      </c>
      <c r="J127" s="10">
        <f t="shared" si="94"/>
        <v>65.84483238</v>
      </c>
      <c r="K127" s="10">
        <f t="shared" si="94"/>
        <v>117.62200097000002</v>
      </c>
      <c r="L127" s="10">
        <f t="shared" si="94"/>
        <v>161.80057753</v>
      </c>
      <c r="M127" s="10">
        <f>SUM(M134+M141)</f>
        <v>460.30376662999998</v>
      </c>
      <c r="N127" s="10">
        <f t="shared" ref="N127:Q131" si="95">SUM(N134+N141)</f>
        <v>176.37511222000001</v>
      </c>
      <c r="O127" s="10">
        <f t="shared" si="95"/>
        <v>166.63512599000001</v>
      </c>
      <c r="P127" s="10">
        <f t="shared" si="95"/>
        <v>76.01724716999999</v>
      </c>
      <c r="Q127" s="10">
        <f t="shared" si="95"/>
        <v>41.276281250000011</v>
      </c>
      <c r="R127" s="9">
        <v>114</v>
      </c>
    </row>
    <row r="128" spans="1:18" s="20" customFormat="1" ht="12.95" customHeight="1" x14ac:dyDescent="0.2">
      <c r="A128" s="8">
        <v>115</v>
      </c>
      <c r="B128" s="37" t="s">
        <v>17</v>
      </c>
      <c r="C128" s="10">
        <f>SUM(C135+C142)</f>
        <v>542.57068184000013</v>
      </c>
      <c r="D128" s="10">
        <f t="shared" si="93"/>
        <v>232.11547249</v>
      </c>
      <c r="E128" s="10">
        <f t="shared" si="93"/>
        <v>127.80507378</v>
      </c>
      <c r="F128" s="10">
        <f t="shared" si="93"/>
        <v>22.77381123</v>
      </c>
      <c r="G128" s="10">
        <f t="shared" si="93"/>
        <v>159.87632434000008</v>
      </c>
      <c r="H128" s="10">
        <f>SUM(H135+H142)</f>
        <v>180.59466210999997</v>
      </c>
      <c r="I128" s="10">
        <f t="shared" si="94"/>
        <v>16.829181259999995</v>
      </c>
      <c r="J128" s="10">
        <f t="shared" si="94"/>
        <v>41.248308639999976</v>
      </c>
      <c r="K128" s="10">
        <f t="shared" si="94"/>
        <v>32.292272240000003</v>
      </c>
      <c r="L128" s="10">
        <f t="shared" si="94"/>
        <v>90.224899969999996</v>
      </c>
      <c r="M128" s="10">
        <f>SUM(M135+M142)</f>
        <v>523.02239913000005</v>
      </c>
      <c r="N128" s="10">
        <f t="shared" si="95"/>
        <v>155.34033502</v>
      </c>
      <c r="O128" s="10">
        <f t="shared" si="95"/>
        <v>236.08056948999999</v>
      </c>
      <c r="P128" s="10">
        <f t="shared" si="95"/>
        <v>-23.399814579999997</v>
      </c>
      <c r="Q128" s="10">
        <f t="shared" si="95"/>
        <v>155.00130920000001</v>
      </c>
      <c r="R128" s="9">
        <v>115</v>
      </c>
    </row>
    <row r="129" spans="1:18" s="20" customFormat="1" ht="12.95" customHeight="1" x14ac:dyDescent="0.2">
      <c r="A129" s="8">
        <v>116</v>
      </c>
      <c r="B129" s="37" t="s">
        <v>18</v>
      </c>
      <c r="C129" s="10">
        <f>SUM(C136+C143)</f>
        <v>-191.69277090999992</v>
      </c>
      <c r="D129" s="10">
        <f t="shared" si="93"/>
        <v>94.58748854000001</v>
      </c>
      <c r="E129" s="10">
        <f t="shared" si="93"/>
        <v>17.0005062</v>
      </c>
      <c r="F129" s="10">
        <f t="shared" si="93"/>
        <v>-313.51512207999997</v>
      </c>
      <c r="G129" s="10">
        <f t="shared" si="93"/>
        <v>10.23435643</v>
      </c>
      <c r="H129" s="10">
        <f>SUM(H136+H143)</f>
        <v>324.15400267999991</v>
      </c>
      <c r="I129" s="10">
        <f t="shared" si="94"/>
        <v>47.309956280000002</v>
      </c>
      <c r="J129" s="10">
        <f t="shared" si="94"/>
        <v>24.385034600000001</v>
      </c>
      <c r="K129" s="10">
        <f t="shared" si="94"/>
        <v>271.62067991999993</v>
      </c>
      <c r="L129" s="10">
        <f t="shared" si="94"/>
        <v>-19.161668119999998</v>
      </c>
      <c r="M129" s="10">
        <f>SUM(M136+M143)</f>
        <v>-1.6989110400000156</v>
      </c>
      <c r="N129" s="10">
        <f t="shared" si="95"/>
        <v>61.008728599999998</v>
      </c>
      <c r="O129" s="10">
        <f t="shared" si="95"/>
        <v>35.80514651</v>
      </c>
      <c r="P129" s="10">
        <f t="shared" si="95"/>
        <v>-4.6203934800000006</v>
      </c>
      <c r="Q129" s="10">
        <f t="shared" si="95"/>
        <v>-93.892392670000007</v>
      </c>
      <c r="R129" s="9">
        <v>116</v>
      </c>
    </row>
    <row r="130" spans="1:18" s="20" customFormat="1" ht="12.95" customHeight="1" x14ac:dyDescent="0.2">
      <c r="A130" s="8">
        <v>117</v>
      </c>
      <c r="B130" s="37" t="s">
        <v>19</v>
      </c>
      <c r="C130" s="10">
        <f>SUM(C137+C144)</f>
        <v>0</v>
      </c>
      <c r="D130" s="10">
        <f t="shared" si="93"/>
        <v>0</v>
      </c>
      <c r="E130" s="10">
        <f t="shared" si="93"/>
        <v>0</v>
      </c>
      <c r="F130" s="10">
        <f t="shared" si="93"/>
        <v>0</v>
      </c>
      <c r="G130" s="10">
        <f t="shared" si="93"/>
        <v>0</v>
      </c>
      <c r="H130" s="10">
        <f>SUM(H137+H144)</f>
        <v>0</v>
      </c>
      <c r="I130" s="10">
        <f t="shared" si="94"/>
        <v>0</v>
      </c>
      <c r="J130" s="10">
        <f t="shared" si="94"/>
        <v>0</v>
      </c>
      <c r="K130" s="10">
        <f t="shared" si="94"/>
        <v>0</v>
      </c>
      <c r="L130" s="10">
        <f t="shared" si="94"/>
        <v>0</v>
      </c>
      <c r="M130" s="10">
        <f>SUM(M137+M144)</f>
        <v>0</v>
      </c>
      <c r="N130" s="10">
        <f t="shared" si="95"/>
        <v>0</v>
      </c>
      <c r="O130" s="10">
        <f t="shared" si="95"/>
        <v>0</v>
      </c>
      <c r="P130" s="10">
        <f t="shared" si="95"/>
        <v>0</v>
      </c>
      <c r="Q130" s="10">
        <f t="shared" si="95"/>
        <v>0</v>
      </c>
      <c r="R130" s="9">
        <v>117</v>
      </c>
    </row>
    <row r="131" spans="1:18" s="20" customFormat="1" ht="12.95" customHeight="1" x14ac:dyDescent="0.2">
      <c r="A131" s="8">
        <v>118</v>
      </c>
      <c r="B131" s="37" t="s">
        <v>20</v>
      </c>
      <c r="C131" s="10">
        <f>SUM(C138+C145)</f>
        <v>0</v>
      </c>
      <c r="D131" s="10">
        <f t="shared" si="93"/>
        <v>0</v>
      </c>
      <c r="E131" s="10">
        <f t="shared" si="93"/>
        <v>0</v>
      </c>
      <c r="F131" s="10">
        <f t="shared" si="93"/>
        <v>0</v>
      </c>
      <c r="G131" s="10">
        <f t="shared" si="93"/>
        <v>0</v>
      </c>
      <c r="H131" s="10">
        <f>SUM(H138+H145)</f>
        <v>0</v>
      </c>
      <c r="I131" s="10">
        <f t="shared" si="94"/>
        <v>0</v>
      </c>
      <c r="J131" s="10">
        <f t="shared" si="94"/>
        <v>0</v>
      </c>
      <c r="K131" s="10">
        <f t="shared" si="94"/>
        <v>0</v>
      </c>
      <c r="L131" s="10">
        <f t="shared" si="94"/>
        <v>0</v>
      </c>
      <c r="M131" s="10">
        <f>SUM(M138+M145)</f>
        <v>0</v>
      </c>
      <c r="N131" s="10">
        <f t="shared" si="95"/>
        <v>0</v>
      </c>
      <c r="O131" s="10">
        <f t="shared" si="95"/>
        <v>0</v>
      </c>
      <c r="P131" s="10">
        <f t="shared" si="95"/>
        <v>0</v>
      </c>
      <c r="Q131" s="10">
        <f t="shared" si="95"/>
        <v>0</v>
      </c>
      <c r="R131" s="9">
        <v>118</v>
      </c>
    </row>
    <row r="132" spans="1:18" s="20" customFormat="1" ht="12.95" customHeight="1" x14ac:dyDescent="0.2">
      <c r="A132" s="8">
        <v>119</v>
      </c>
      <c r="B132" s="37" t="s">
        <v>21</v>
      </c>
      <c r="C132" s="10">
        <f t="shared" ref="C132:D132" si="96">SUM(C139+C146)</f>
        <v>30.941658830000264</v>
      </c>
      <c r="D132" s="10">
        <f t="shared" si="96"/>
        <v>505.29835331999988</v>
      </c>
      <c r="E132" s="10">
        <f t="shared" si="93"/>
        <v>441.88059397000046</v>
      </c>
      <c r="F132" s="10">
        <f t="shared" si="93"/>
        <v>-523.71623566000005</v>
      </c>
      <c r="G132" s="10">
        <f t="shared" si="93"/>
        <v>-392.52105279999995</v>
      </c>
      <c r="H132" s="10">
        <f t="shared" si="93"/>
        <v>747.53273173000002</v>
      </c>
      <c r="I132" s="10">
        <f t="shared" si="93"/>
        <v>-100.15330421</v>
      </c>
      <c r="J132" s="10">
        <f t="shared" si="94"/>
        <v>146.26185991000008</v>
      </c>
      <c r="K132" s="10">
        <f t="shared" si="94"/>
        <v>361.46025593000002</v>
      </c>
      <c r="L132" s="10">
        <f t="shared" si="94"/>
        <v>339.9639201</v>
      </c>
      <c r="M132" s="10">
        <f t="shared" si="94"/>
        <v>1696.9729725999998</v>
      </c>
      <c r="N132" s="10">
        <f t="shared" si="94"/>
        <v>420.39149776999989</v>
      </c>
      <c r="O132" s="10">
        <f t="shared" si="94"/>
        <v>288.6789735800001</v>
      </c>
      <c r="P132" s="10">
        <f t="shared" si="94"/>
        <v>508.97356435999995</v>
      </c>
      <c r="Q132" s="10">
        <f t="shared" si="94"/>
        <v>478.92893688999993</v>
      </c>
      <c r="R132" s="9">
        <v>119</v>
      </c>
    </row>
    <row r="133" spans="1:18" s="20" customFormat="1" ht="12.95" customHeight="1" x14ac:dyDescent="0.2">
      <c r="A133" s="8">
        <v>120</v>
      </c>
      <c r="B133" s="38" t="s">
        <v>35</v>
      </c>
      <c r="C133" s="12">
        <f>SUM(C134+C135+C136+C137+C138+C139)</f>
        <v>-91.774961449999822</v>
      </c>
      <c r="D133" s="12">
        <f t="shared" ref="D133:G133" si="97">SUM(D134+D135+D136+D137+D138+D139)</f>
        <v>-59.789292720000013</v>
      </c>
      <c r="E133" s="12">
        <f t="shared" si="97"/>
        <v>42.839897979999996</v>
      </c>
      <c r="F133" s="12">
        <f t="shared" si="97"/>
        <v>-334.33579358999998</v>
      </c>
      <c r="G133" s="12">
        <f t="shared" si="97"/>
        <v>259.51022688000012</v>
      </c>
      <c r="H133" s="12">
        <f>SUM(H134+H135+H136+H137+H138+H139)</f>
        <v>-297.58047123</v>
      </c>
      <c r="I133" s="12">
        <f t="shared" ref="I133:L133" si="98">SUM(I134+I135+I136+I137+I138+I139)</f>
        <v>-125.65466584000001</v>
      </c>
      <c r="J133" s="12">
        <f t="shared" si="98"/>
        <v>-106.21467009000001</v>
      </c>
      <c r="K133" s="12">
        <f t="shared" si="98"/>
        <v>-38.010170629999998</v>
      </c>
      <c r="L133" s="12">
        <f t="shared" si="98"/>
        <v>-27.700964669999998</v>
      </c>
      <c r="M133" s="12">
        <f>SUM(M134+M135+M136+M137+M138+M139)</f>
        <v>-42.513773330000006</v>
      </c>
      <c r="N133" s="12">
        <f t="shared" ref="N133:Q133" si="99">SUM(N134+N135+N136+N137+N138+N139)</f>
        <v>72.49264070000001</v>
      </c>
      <c r="O133" s="12">
        <f t="shared" si="99"/>
        <v>16.153979229999997</v>
      </c>
      <c r="P133" s="12">
        <f t="shared" si="99"/>
        <v>-133.76750032000001</v>
      </c>
      <c r="Q133" s="12">
        <f t="shared" si="99"/>
        <v>2.6071070599999997</v>
      </c>
      <c r="R133" s="9">
        <v>120</v>
      </c>
    </row>
    <row r="134" spans="1:18" s="20" customFormat="1" ht="12.95" customHeight="1" x14ac:dyDescent="0.2">
      <c r="A134" s="8">
        <v>121</v>
      </c>
      <c r="B134" s="39" t="s">
        <v>16</v>
      </c>
      <c r="C134" s="10">
        <f t="shared" ref="C134:C139" si="100">D134+E134+F134+G134</f>
        <v>-19.061631000000002</v>
      </c>
      <c r="D134" s="10">
        <v>9.2721540000000005</v>
      </c>
      <c r="E134" s="10">
        <v>1.9236709999999999</v>
      </c>
      <c r="F134" s="10">
        <v>1.7887</v>
      </c>
      <c r="G134" s="10">
        <v>-32.046156000000003</v>
      </c>
      <c r="H134" s="10">
        <f t="shared" ref="H134:H139" si="101">I134+J134+K134+L134</f>
        <v>-15.016874</v>
      </c>
      <c r="I134" s="10">
        <v>0.77597700000000003</v>
      </c>
      <c r="J134" s="10">
        <v>-0.65965300000000004</v>
      </c>
      <c r="K134" s="10">
        <v>0.685809</v>
      </c>
      <c r="L134" s="10">
        <v>-15.819006999999999</v>
      </c>
      <c r="M134" s="10">
        <f t="shared" ref="M134:M139" si="102">N134+O134+P134+Q134</f>
        <v>27.250074000000001</v>
      </c>
      <c r="N134" s="10">
        <v>25.531338000000002</v>
      </c>
      <c r="O134" s="10">
        <v>2.7187359999999998</v>
      </c>
      <c r="P134" s="10">
        <v>-5</v>
      </c>
      <c r="Q134" s="10">
        <v>4</v>
      </c>
      <c r="R134" s="9">
        <v>121</v>
      </c>
    </row>
    <row r="135" spans="1:18" s="20" customFormat="1" ht="12.95" customHeight="1" x14ac:dyDescent="0.2">
      <c r="A135" s="8">
        <v>122</v>
      </c>
      <c r="B135" s="39" t="s">
        <v>17</v>
      </c>
      <c r="C135" s="10">
        <f t="shared" si="100"/>
        <v>343.04778457000009</v>
      </c>
      <c r="D135" s="10">
        <v>56.763552199999999</v>
      </c>
      <c r="E135" s="10">
        <v>42.046301270000001</v>
      </c>
      <c r="F135" s="10">
        <v>-48.477209199999997</v>
      </c>
      <c r="G135" s="10">
        <v>292.71514030000009</v>
      </c>
      <c r="H135" s="10">
        <f t="shared" si="101"/>
        <v>-177.06434224</v>
      </c>
      <c r="I135" s="11">
        <v>-21.970242389999999</v>
      </c>
      <c r="J135" s="11">
        <v>-102.68684321000001</v>
      </c>
      <c r="K135" s="11">
        <v>-42.468114819999997</v>
      </c>
      <c r="L135" s="11">
        <v>-9.9391418199999997</v>
      </c>
      <c r="M135" s="10">
        <f t="shared" si="102"/>
        <v>-104.8778721</v>
      </c>
      <c r="N135" s="11">
        <v>-4.8307953899999996</v>
      </c>
      <c r="O135" s="11">
        <v>19.227842729999999</v>
      </c>
      <c r="P135" s="11">
        <v>-122.20030362</v>
      </c>
      <c r="Q135" s="11">
        <v>2.92538418</v>
      </c>
      <c r="R135" s="9">
        <v>122</v>
      </c>
    </row>
    <row r="136" spans="1:18" s="20" customFormat="1" ht="12.95" customHeight="1" x14ac:dyDescent="0.2">
      <c r="A136" s="8">
        <v>123</v>
      </c>
      <c r="B136" s="39" t="s">
        <v>18</v>
      </c>
      <c r="C136" s="10">
        <f t="shared" si="100"/>
        <v>-313.92769265999993</v>
      </c>
      <c r="D136" s="10">
        <v>-24.413205560000002</v>
      </c>
      <c r="E136" s="10">
        <v>-1.13007429</v>
      </c>
      <c r="F136" s="10">
        <v>-287.64728438999998</v>
      </c>
      <c r="G136" s="10">
        <v>-0.73712842000000001</v>
      </c>
      <c r="H136" s="10">
        <f t="shared" si="101"/>
        <v>-4.0874616299999991</v>
      </c>
      <c r="I136" s="11">
        <v>-3.04860709</v>
      </c>
      <c r="J136" s="11">
        <v>-2.8681738800000001</v>
      </c>
      <c r="K136" s="11">
        <v>3.7721351900000002</v>
      </c>
      <c r="L136" s="11">
        <v>-1.9428158499999999</v>
      </c>
      <c r="M136" s="10">
        <f t="shared" si="102"/>
        <v>-5.7135453600000004</v>
      </c>
      <c r="N136" s="11">
        <v>10.96452796</v>
      </c>
      <c r="O136" s="11">
        <v>-5.7925994999999997</v>
      </c>
      <c r="P136" s="11">
        <v>-6.5671967000000002</v>
      </c>
      <c r="Q136" s="11">
        <v>-4.3182771200000003</v>
      </c>
      <c r="R136" s="9">
        <v>123</v>
      </c>
    </row>
    <row r="137" spans="1:18" s="20" customFormat="1" ht="12.95" customHeight="1" x14ac:dyDescent="0.2">
      <c r="A137" s="8">
        <v>124</v>
      </c>
      <c r="B137" s="39" t="s">
        <v>19</v>
      </c>
      <c r="C137" s="10">
        <f t="shared" si="100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1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2"/>
        <v>0</v>
      </c>
      <c r="N137" s="10">
        <v>0</v>
      </c>
      <c r="O137" s="10">
        <v>0</v>
      </c>
      <c r="P137" s="10">
        <v>0</v>
      </c>
      <c r="Q137" s="10">
        <v>0</v>
      </c>
      <c r="R137" s="9">
        <v>124</v>
      </c>
    </row>
    <row r="138" spans="1:18" s="20" customFormat="1" ht="12.95" customHeight="1" x14ac:dyDescent="0.2">
      <c r="A138" s="8">
        <v>125</v>
      </c>
      <c r="B138" s="39" t="s">
        <v>20</v>
      </c>
      <c r="C138" s="10">
        <f t="shared" si="100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1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2"/>
        <v>0</v>
      </c>
      <c r="N138" s="10">
        <v>0</v>
      </c>
      <c r="O138" s="10">
        <v>0</v>
      </c>
      <c r="P138" s="10">
        <v>0</v>
      </c>
      <c r="Q138" s="10">
        <v>0</v>
      </c>
      <c r="R138" s="9">
        <v>125</v>
      </c>
    </row>
    <row r="139" spans="1:18" s="20" customFormat="1" ht="12.95" customHeight="1" x14ac:dyDescent="0.2">
      <c r="A139" s="8">
        <v>126</v>
      </c>
      <c r="B139" s="39" t="s">
        <v>21</v>
      </c>
      <c r="C139" s="10">
        <f t="shared" si="100"/>
        <v>-101.83342236</v>
      </c>
      <c r="D139" s="10">
        <v>-101.41179336</v>
      </c>
      <c r="E139" s="10">
        <v>0</v>
      </c>
      <c r="F139" s="10">
        <v>0</v>
      </c>
      <c r="G139" s="10">
        <v>-0.42162899999999998</v>
      </c>
      <c r="H139" s="10">
        <f t="shared" si="101"/>
        <v>-101.41179336</v>
      </c>
      <c r="I139" s="11">
        <v>-101.41179336</v>
      </c>
      <c r="J139" s="11">
        <v>0</v>
      </c>
      <c r="K139" s="11">
        <v>0</v>
      </c>
      <c r="L139" s="11">
        <v>0</v>
      </c>
      <c r="M139" s="10">
        <f t="shared" si="102"/>
        <v>40.827570129999998</v>
      </c>
      <c r="N139" s="11">
        <v>40.827570129999998</v>
      </c>
      <c r="O139" s="11">
        <v>0</v>
      </c>
      <c r="P139" s="11">
        <v>0</v>
      </c>
      <c r="Q139" s="11">
        <v>0</v>
      </c>
      <c r="R139" s="9">
        <v>126</v>
      </c>
    </row>
    <row r="140" spans="1:18" s="20" customFormat="1" ht="12.95" customHeight="1" x14ac:dyDescent="0.2">
      <c r="A140" s="8">
        <v>127</v>
      </c>
      <c r="B140" s="38" t="s">
        <v>36</v>
      </c>
      <c r="C140" s="12">
        <f>SUM(C141+C142+C143+C144+C145+C146)</f>
        <v>149.95028833000026</v>
      </c>
      <c r="D140" s="12">
        <f t="shared" ref="D140:G140" si="103">SUM(D141+D142+D143+D144+D145+D146)</f>
        <v>985.94227472999989</v>
      </c>
      <c r="E140" s="12">
        <f t="shared" si="103"/>
        <v>401.87179995000042</v>
      </c>
      <c r="F140" s="12">
        <f t="shared" si="103"/>
        <v>-586.55971019000003</v>
      </c>
      <c r="G140" s="12">
        <f t="shared" si="103"/>
        <v>-651.30407615999991</v>
      </c>
      <c r="H140" s="12">
        <f>SUM(H141+H142+H143+H144+H145+H146)</f>
        <v>1926.9511123299999</v>
      </c>
      <c r="I140" s="12">
        <f t="shared" ref="I140:L140" si="104">SUM(I141+I142+I143+I144+I145+I146)</f>
        <v>121.46233287</v>
      </c>
      <c r="J140" s="12">
        <f t="shared" si="104"/>
        <v>383.95470562000008</v>
      </c>
      <c r="K140" s="12">
        <f t="shared" si="104"/>
        <v>821.00537968999993</v>
      </c>
      <c r="L140" s="12">
        <f t="shared" si="104"/>
        <v>600.52869414999998</v>
      </c>
      <c r="M140" s="12">
        <f>SUM(M141+M142+M143+M144+M145+M146)</f>
        <v>2721.11400065</v>
      </c>
      <c r="N140" s="12">
        <f t="shared" ref="N140:Q140" si="105">SUM(N141+N142+N143+N144+N145+N146)</f>
        <v>740.62303290999989</v>
      </c>
      <c r="O140" s="12">
        <f t="shared" si="105"/>
        <v>711.04583634000005</v>
      </c>
      <c r="P140" s="12">
        <f t="shared" si="105"/>
        <v>690.73810378999997</v>
      </c>
      <c r="Q140" s="12">
        <f t="shared" si="105"/>
        <v>578.70702760999995</v>
      </c>
      <c r="R140" s="9">
        <v>127</v>
      </c>
    </row>
    <row r="141" spans="1:18" s="20" customFormat="1" ht="12.95" customHeight="1" x14ac:dyDescent="0.2">
      <c r="A141" s="8">
        <v>128</v>
      </c>
      <c r="B141" s="39" t="s">
        <v>16</v>
      </c>
      <c r="C141" s="10">
        <f t="shared" ref="C141:C146" si="106">D141+E141+F141+G141</f>
        <v>-304.58261188</v>
      </c>
      <c r="D141" s="10">
        <v>84.879513660000015</v>
      </c>
      <c r="E141" s="10">
        <v>-143.89814702000001</v>
      </c>
      <c r="F141" s="10">
        <v>-108.22665727</v>
      </c>
      <c r="G141" s="10">
        <v>-137.33732125</v>
      </c>
      <c r="H141" s="10">
        <f t="shared" ref="H141:H146" si="107">I141+J141+K141+L141</f>
        <v>392.10611858000004</v>
      </c>
      <c r="I141" s="11">
        <v>31.045856700000002</v>
      </c>
      <c r="J141" s="11">
        <v>66.504485380000006</v>
      </c>
      <c r="K141" s="11">
        <v>116.93619197000001</v>
      </c>
      <c r="L141" s="11">
        <v>177.61958453</v>
      </c>
      <c r="M141" s="10">
        <f t="shared" ref="M141:M146" si="108">N141+O141+P141+Q141</f>
        <v>433.05369263</v>
      </c>
      <c r="N141" s="11">
        <v>150.84377422</v>
      </c>
      <c r="O141" s="11">
        <v>163.91638999</v>
      </c>
      <c r="P141" s="11">
        <v>81.01724716999999</v>
      </c>
      <c r="Q141" s="11">
        <v>37.276281250000011</v>
      </c>
      <c r="R141" s="9">
        <v>128</v>
      </c>
    </row>
    <row r="142" spans="1:18" s="20" customFormat="1" ht="12.95" customHeight="1" x14ac:dyDescent="0.2">
      <c r="A142" s="8">
        <v>129</v>
      </c>
      <c r="B142" s="39" t="s">
        <v>17</v>
      </c>
      <c r="C142" s="10">
        <f t="shared" si="106"/>
        <v>199.52289727000002</v>
      </c>
      <c r="D142" s="10">
        <v>175.35192029000001</v>
      </c>
      <c r="E142" s="10">
        <v>85.75877251</v>
      </c>
      <c r="F142" s="10">
        <v>71.251020429999997</v>
      </c>
      <c r="G142" s="10">
        <v>-132.83881596000001</v>
      </c>
      <c r="H142" s="10">
        <f t="shared" si="107"/>
        <v>357.65900434999998</v>
      </c>
      <c r="I142" s="11">
        <v>38.799423649999994</v>
      </c>
      <c r="J142" s="11">
        <v>143.93515184999998</v>
      </c>
      <c r="K142" s="11">
        <v>74.760387059999999</v>
      </c>
      <c r="L142" s="11">
        <v>100.16404179</v>
      </c>
      <c r="M142" s="10">
        <f t="shared" si="108"/>
        <v>627.90027123000004</v>
      </c>
      <c r="N142" s="11">
        <v>160.17113040999999</v>
      </c>
      <c r="O142" s="11">
        <v>216.85272676</v>
      </c>
      <c r="P142" s="11">
        <v>98.800489040000002</v>
      </c>
      <c r="Q142" s="11">
        <v>152.07592502</v>
      </c>
      <c r="R142" s="9">
        <v>129</v>
      </c>
    </row>
    <row r="143" spans="1:18" s="20" customFormat="1" ht="12.95" customHeight="1" x14ac:dyDescent="0.2">
      <c r="A143" s="8">
        <v>130</v>
      </c>
      <c r="B143" s="39" t="s">
        <v>18</v>
      </c>
      <c r="C143" s="10">
        <f t="shared" si="106"/>
        <v>122.23492175</v>
      </c>
      <c r="D143" s="10">
        <v>119.0006941</v>
      </c>
      <c r="E143" s="10">
        <v>18.13058049</v>
      </c>
      <c r="F143" s="10">
        <v>-25.867837690000002</v>
      </c>
      <c r="G143" s="10">
        <v>10.97148485</v>
      </c>
      <c r="H143" s="10">
        <f t="shared" si="107"/>
        <v>328.24146430999991</v>
      </c>
      <c r="I143" s="11">
        <v>50.358563369999999</v>
      </c>
      <c r="J143" s="11">
        <v>27.253208480000001</v>
      </c>
      <c r="K143" s="11">
        <v>267.84854472999996</v>
      </c>
      <c r="L143" s="11">
        <v>-17.218852269999999</v>
      </c>
      <c r="M143" s="10">
        <f t="shared" si="108"/>
        <v>4.0146343199999848</v>
      </c>
      <c r="N143" s="11">
        <v>50.04420064</v>
      </c>
      <c r="O143" s="11">
        <v>41.597746010000002</v>
      </c>
      <c r="P143" s="11">
        <v>1.9468032199999996</v>
      </c>
      <c r="Q143" s="11">
        <v>-89.574115550000002</v>
      </c>
      <c r="R143" s="9">
        <v>130</v>
      </c>
    </row>
    <row r="144" spans="1:18" s="20" customFormat="1" ht="12.95" customHeight="1" x14ac:dyDescent="0.2">
      <c r="A144" s="8">
        <v>131</v>
      </c>
      <c r="B144" s="39" t="s">
        <v>19</v>
      </c>
      <c r="C144" s="10">
        <f t="shared" si="106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07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08"/>
        <v>0</v>
      </c>
      <c r="N144" s="10">
        <v>0</v>
      </c>
      <c r="O144" s="10">
        <v>0</v>
      </c>
      <c r="P144" s="10">
        <v>0</v>
      </c>
      <c r="Q144" s="10">
        <v>0</v>
      </c>
      <c r="R144" s="9">
        <v>131</v>
      </c>
    </row>
    <row r="145" spans="1:18" s="20" customFormat="1" ht="12.95" customHeight="1" x14ac:dyDescent="0.2">
      <c r="A145" s="8">
        <v>132</v>
      </c>
      <c r="B145" s="39" t="s">
        <v>20</v>
      </c>
      <c r="C145" s="10">
        <f t="shared" si="106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07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08"/>
        <v>0</v>
      </c>
      <c r="N145" s="10">
        <v>0</v>
      </c>
      <c r="O145" s="10">
        <v>0</v>
      </c>
      <c r="P145" s="10">
        <v>0</v>
      </c>
      <c r="Q145" s="10">
        <v>0</v>
      </c>
      <c r="R145" s="9">
        <v>132</v>
      </c>
    </row>
    <row r="146" spans="1:18" s="20" customFormat="1" ht="12.95" customHeight="1" x14ac:dyDescent="0.2">
      <c r="A146" s="8">
        <v>133</v>
      </c>
      <c r="B146" s="39" t="s">
        <v>21</v>
      </c>
      <c r="C146" s="10">
        <f t="shared" si="106"/>
        <v>132.77508119000026</v>
      </c>
      <c r="D146" s="10">
        <v>606.71014667999987</v>
      </c>
      <c r="E146" s="10">
        <v>441.88059397000046</v>
      </c>
      <c r="F146" s="10">
        <v>-523.71623566000005</v>
      </c>
      <c r="G146" s="10">
        <v>-392.09942379999995</v>
      </c>
      <c r="H146" s="10">
        <f t="shared" si="107"/>
        <v>848.94452509000007</v>
      </c>
      <c r="I146" s="11">
        <v>1.2584891499999999</v>
      </c>
      <c r="J146" s="11">
        <v>146.26185991000008</v>
      </c>
      <c r="K146" s="11">
        <v>361.46025593000002</v>
      </c>
      <c r="L146" s="11">
        <v>339.9639201</v>
      </c>
      <c r="M146" s="10">
        <f t="shared" si="108"/>
        <v>1656.1454024699999</v>
      </c>
      <c r="N146" s="11">
        <v>379.56392763999992</v>
      </c>
      <c r="O146" s="11">
        <v>288.6789735800001</v>
      </c>
      <c r="P146" s="11">
        <v>508.97356435999995</v>
      </c>
      <c r="Q146" s="11">
        <v>478.92893688999993</v>
      </c>
      <c r="R146" s="9">
        <v>133</v>
      </c>
    </row>
    <row r="147" spans="1:18" s="20" customFormat="1" ht="14.1" customHeight="1" x14ac:dyDescent="0.2">
      <c r="A147" s="8">
        <v>134</v>
      </c>
      <c r="B147" s="36" t="s">
        <v>37</v>
      </c>
      <c r="C147" s="12">
        <f>SUM(C148+C149+C150+C151+C152+C153)</f>
        <v>1969.3168958100011</v>
      </c>
      <c r="D147" s="12">
        <f t="shared" ref="D147:G147" si="109">SUM(D148+D149+D150+D151+D152+D153)</f>
        <v>-2036.2618030999995</v>
      </c>
      <c r="E147" s="12">
        <f t="shared" si="109"/>
        <v>1659.35447836</v>
      </c>
      <c r="F147" s="12">
        <f t="shared" si="109"/>
        <v>3332.1868724800001</v>
      </c>
      <c r="G147" s="12">
        <f t="shared" si="109"/>
        <v>-985.96265192999999</v>
      </c>
      <c r="H147" s="12">
        <f>SUM(H148+H149+H150+H151+H152+H153)</f>
        <v>-3725.5533010800009</v>
      </c>
      <c r="I147" s="12">
        <f t="shared" ref="I147:L147" si="110">SUM(I148+I149+I150+I151+I152+I153)</f>
        <v>578.37384044999999</v>
      </c>
      <c r="J147" s="12">
        <f t="shared" si="110"/>
        <v>-1485.4861434100001</v>
      </c>
      <c r="K147" s="12">
        <f t="shared" si="110"/>
        <v>-1931.0374786200002</v>
      </c>
      <c r="L147" s="12">
        <f t="shared" si="110"/>
        <v>-887.40351950000002</v>
      </c>
      <c r="M147" s="12">
        <f>SUM(M148+M149+M150+M151+M152+M153)</f>
        <v>3897.8377483199988</v>
      </c>
      <c r="N147" s="12">
        <f t="shared" ref="N147:Q147" si="111">SUM(N148+N149+N150+N151+N152+N153)</f>
        <v>1832.2606980199996</v>
      </c>
      <c r="O147" s="12">
        <f t="shared" si="111"/>
        <v>-252.68899729999998</v>
      </c>
      <c r="P147" s="12">
        <f t="shared" si="111"/>
        <v>61.776892660000044</v>
      </c>
      <c r="Q147" s="12">
        <f t="shared" si="111"/>
        <v>2256.4891549399999</v>
      </c>
      <c r="R147" s="9">
        <v>134</v>
      </c>
    </row>
    <row r="148" spans="1:18" s="20" customFormat="1" ht="12.95" customHeight="1" x14ac:dyDescent="0.2">
      <c r="A148" s="8">
        <v>135</v>
      </c>
      <c r="B148" s="37" t="s">
        <v>16</v>
      </c>
      <c r="C148" s="10">
        <f t="shared" ref="C148:C153" si="112">D148+E148+F148+G148</f>
        <v>-31.599819999999998</v>
      </c>
      <c r="D148" s="10">
        <v>-53.866658999999999</v>
      </c>
      <c r="E148" s="10">
        <v>5.2273899999999998</v>
      </c>
      <c r="F148" s="10">
        <v>2.0572620000000001</v>
      </c>
      <c r="G148" s="10">
        <v>14.982187</v>
      </c>
      <c r="H148" s="10">
        <f t="shared" ref="H148:H153" si="113">I148+J148+K148+L148</f>
        <v>1.8644000000000105E-2</v>
      </c>
      <c r="I148" s="11">
        <v>0</v>
      </c>
      <c r="J148" s="11">
        <v>-0.88134000000000001</v>
      </c>
      <c r="K148" s="11">
        <v>6.9956000000000004E-2</v>
      </c>
      <c r="L148" s="11">
        <v>0.8300280000000001</v>
      </c>
      <c r="M148" s="10">
        <f t="shared" ref="M148:M153" si="114">N148+O148+P148+Q148</f>
        <v>8.6281379999999999</v>
      </c>
      <c r="N148" s="11">
        <v>8.6281379999999999</v>
      </c>
      <c r="O148" s="11">
        <v>0</v>
      </c>
      <c r="P148" s="11">
        <v>0</v>
      </c>
      <c r="Q148" s="11">
        <v>0</v>
      </c>
      <c r="R148" s="9">
        <v>135</v>
      </c>
    </row>
    <row r="149" spans="1:18" s="20" customFormat="1" ht="12.95" customHeight="1" x14ac:dyDescent="0.2">
      <c r="A149" s="8">
        <v>136</v>
      </c>
      <c r="B149" s="37" t="s">
        <v>17</v>
      </c>
      <c r="C149" s="10">
        <f t="shared" si="112"/>
        <v>-1279.93239417</v>
      </c>
      <c r="D149" s="10">
        <v>205.68310186000008</v>
      </c>
      <c r="E149" s="10">
        <v>-1411.9744329499999</v>
      </c>
      <c r="F149" s="10">
        <v>638.67454740000005</v>
      </c>
      <c r="G149" s="10">
        <v>-712.31561048000003</v>
      </c>
      <c r="H149" s="10">
        <f t="shared" si="113"/>
        <v>-1621.7316688400001</v>
      </c>
      <c r="I149" s="11">
        <v>-465.40705437000003</v>
      </c>
      <c r="J149" s="11">
        <v>-336.63677926000003</v>
      </c>
      <c r="K149" s="11">
        <v>-366.12067711999998</v>
      </c>
      <c r="L149" s="11">
        <v>-453.56715809000002</v>
      </c>
      <c r="M149" s="10">
        <f t="shared" si="114"/>
        <v>-528.49367678999988</v>
      </c>
      <c r="N149" s="11">
        <v>-241.63417426000001</v>
      </c>
      <c r="O149" s="11">
        <v>310.35382950000002</v>
      </c>
      <c r="P149" s="11">
        <v>-319.07455719999996</v>
      </c>
      <c r="Q149" s="11">
        <v>-278.13877482999993</v>
      </c>
      <c r="R149" s="9">
        <v>136</v>
      </c>
    </row>
    <row r="150" spans="1:18" s="20" customFormat="1" ht="12.95" customHeight="1" x14ac:dyDescent="0.2">
      <c r="A150" s="8">
        <v>137</v>
      </c>
      <c r="B150" s="37" t="s">
        <v>18</v>
      </c>
      <c r="C150" s="10">
        <f t="shared" si="112"/>
        <v>-1319.7301260500001</v>
      </c>
      <c r="D150" s="10">
        <v>60.574558939999982</v>
      </c>
      <c r="E150" s="10">
        <v>-291.73310750000002</v>
      </c>
      <c r="F150" s="10">
        <v>-1119.9523563499999</v>
      </c>
      <c r="G150" s="10">
        <v>31.380778860000007</v>
      </c>
      <c r="H150" s="10">
        <f t="shared" si="113"/>
        <v>-1750.6258006300002</v>
      </c>
      <c r="I150" s="11">
        <v>136.73854294000003</v>
      </c>
      <c r="J150" s="11">
        <v>-626.46563124999989</v>
      </c>
      <c r="K150" s="11">
        <v>-1136.2358882600001</v>
      </c>
      <c r="L150" s="11">
        <v>-124.66282406000001</v>
      </c>
      <c r="M150" s="10">
        <f t="shared" si="114"/>
        <v>178.43744779000002</v>
      </c>
      <c r="N150" s="11">
        <v>-20.523783639999991</v>
      </c>
      <c r="O150" s="11">
        <v>-37.050001040000005</v>
      </c>
      <c r="P150" s="11">
        <v>204.91344221</v>
      </c>
      <c r="Q150" s="11">
        <v>31.097790260000011</v>
      </c>
      <c r="R150" s="9">
        <v>137</v>
      </c>
    </row>
    <row r="151" spans="1:18" s="20" customFormat="1" ht="12.95" customHeight="1" x14ac:dyDescent="0.2">
      <c r="A151" s="8">
        <v>138</v>
      </c>
      <c r="B151" s="37" t="s">
        <v>19</v>
      </c>
      <c r="C151" s="10">
        <f t="shared" si="112"/>
        <v>702.35010993999981</v>
      </c>
      <c r="D151" s="10">
        <v>-245.63839336999999</v>
      </c>
      <c r="E151" s="10">
        <v>714.77401282999983</v>
      </c>
      <c r="F151" s="10">
        <v>678.08989294999992</v>
      </c>
      <c r="G151" s="10">
        <v>-444.87540246999998</v>
      </c>
      <c r="H151" s="10">
        <f t="shared" si="113"/>
        <v>-1605.5966284000001</v>
      </c>
      <c r="I151" s="11">
        <v>-976.60573781000005</v>
      </c>
      <c r="J151" s="11">
        <v>-610.04238499000007</v>
      </c>
      <c r="K151" s="11">
        <v>-433.51564113000001</v>
      </c>
      <c r="L151" s="11">
        <v>414.56713552999997</v>
      </c>
      <c r="M151" s="10">
        <f t="shared" si="114"/>
        <v>810.47005914999977</v>
      </c>
      <c r="N151" s="11">
        <v>-620.30058466000003</v>
      </c>
      <c r="O151" s="11">
        <v>-5.5102001099999995</v>
      </c>
      <c r="P151" s="11">
        <v>-207.34833548</v>
      </c>
      <c r="Q151" s="11">
        <v>1643.6291793999999</v>
      </c>
      <c r="R151" s="9">
        <v>138</v>
      </c>
    </row>
    <row r="152" spans="1:18" s="20" customFormat="1" ht="12.95" customHeight="1" x14ac:dyDescent="0.2">
      <c r="A152" s="8">
        <v>139</v>
      </c>
      <c r="B152" s="37" t="s">
        <v>20</v>
      </c>
      <c r="C152" s="10">
        <f t="shared" si="112"/>
        <v>4564.7669999999998</v>
      </c>
      <c r="D152" s="10">
        <v>-1154.527</v>
      </c>
      <c r="E152" s="10">
        <v>2469.2939999999999</v>
      </c>
      <c r="F152" s="10">
        <v>3250</v>
      </c>
      <c r="G152" s="10">
        <v>0</v>
      </c>
      <c r="H152" s="10">
        <f t="shared" si="113"/>
        <v>2393.7216049100002</v>
      </c>
      <c r="I152" s="10">
        <v>2050</v>
      </c>
      <c r="J152" s="10">
        <v>347.00555556</v>
      </c>
      <c r="K152" s="10">
        <v>-13.59647491</v>
      </c>
      <c r="L152" s="10">
        <v>10.31252426</v>
      </c>
      <c r="M152" s="10">
        <f t="shared" si="114"/>
        <v>3516.2292534199996</v>
      </c>
      <c r="N152" s="10">
        <v>2493.8519256599998</v>
      </c>
      <c r="O152" s="10">
        <v>6.42250239</v>
      </c>
      <c r="P152" s="10">
        <v>-6.0069206499999996</v>
      </c>
      <c r="Q152" s="10">
        <v>1021.96174602</v>
      </c>
      <c r="R152" s="9">
        <v>139</v>
      </c>
    </row>
    <row r="153" spans="1:18" s="20" customFormat="1" ht="12.95" customHeight="1" x14ac:dyDescent="0.2">
      <c r="A153" s="8">
        <v>140</v>
      </c>
      <c r="B153" s="37" t="s">
        <v>21</v>
      </c>
      <c r="C153" s="10">
        <f t="shared" si="112"/>
        <v>-666.53787390999901</v>
      </c>
      <c r="D153" s="10">
        <v>-848.48741152999946</v>
      </c>
      <c r="E153" s="10">
        <v>173.7666159800001</v>
      </c>
      <c r="F153" s="10">
        <v>-116.6824735199998</v>
      </c>
      <c r="G153" s="10">
        <v>124.86539516000016</v>
      </c>
      <c r="H153" s="10">
        <f t="shared" si="113"/>
        <v>-1141.33945212</v>
      </c>
      <c r="I153" s="11">
        <v>-166.35191030999999</v>
      </c>
      <c r="J153" s="11">
        <v>-258.46556347000006</v>
      </c>
      <c r="K153" s="11">
        <v>18.3612468</v>
      </c>
      <c r="L153" s="11">
        <v>-734.88322514000004</v>
      </c>
      <c r="M153" s="10">
        <f t="shared" si="114"/>
        <v>-87.433473250000475</v>
      </c>
      <c r="N153" s="11">
        <v>212.23917691999986</v>
      </c>
      <c r="O153" s="11">
        <v>-526.90512804000002</v>
      </c>
      <c r="P153" s="11">
        <v>389.29326377999996</v>
      </c>
      <c r="Q153" s="11">
        <v>-162.06078591000028</v>
      </c>
      <c r="R153" s="9">
        <v>140</v>
      </c>
    </row>
    <row r="154" spans="1:18" s="20" customFormat="1" ht="14.1" customHeight="1" x14ac:dyDescent="0.2">
      <c r="A154" s="8">
        <v>141</v>
      </c>
      <c r="B154" s="36" t="s">
        <v>38</v>
      </c>
      <c r="C154" s="12">
        <f>SUM(C155+C156+C157+C158+C159+C160)</f>
        <v>2935.5651081800015</v>
      </c>
      <c r="D154" s="12">
        <f t="shared" ref="D154:G154" si="115">SUM(D155+D156+D157+D158+D159+D160)</f>
        <v>1423.4881633700004</v>
      </c>
      <c r="E154" s="12">
        <f t="shared" si="115"/>
        <v>486.02948243000031</v>
      </c>
      <c r="F154" s="12">
        <f t="shared" si="115"/>
        <v>574.98724963000006</v>
      </c>
      <c r="G154" s="12">
        <f t="shared" si="115"/>
        <v>451.06021275000012</v>
      </c>
      <c r="H154" s="12">
        <f>SUM(H155+H156+H157+H158+H159+H160)</f>
        <v>2065.0573152600009</v>
      </c>
      <c r="I154" s="12">
        <f t="shared" ref="I154:L154" si="116">SUM(I155+I156+I157+I158+I159+I160)</f>
        <v>-659.71898372999999</v>
      </c>
      <c r="J154" s="12">
        <f t="shared" si="116"/>
        <v>739.17101466999998</v>
      </c>
      <c r="K154" s="12">
        <f t="shared" si="116"/>
        <v>1297.30625467</v>
      </c>
      <c r="L154" s="12">
        <f t="shared" si="116"/>
        <v>688.29902965000019</v>
      </c>
      <c r="M154" s="12">
        <f>SUM(M155+M156+M157+M158+M159+M160)</f>
        <v>-1504.2199930100001</v>
      </c>
      <c r="N154" s="12">
        <f t="shared" ref="N154:Q154" si="117">SUM(N155+N156+N157+N158+N159+N160)</f>
        <v>5.3556075299998156</v>
      </c>
      <c r="O154" s="12">
        <f t="shared" si="117"/>
        <v>-398.82221097999997</v>
      </c>
      <c r="P154" s="12">
        <f t="shared" si="117"/>
        <v>399.64649693000024</v>
      </c>
      <c r="Q154" s="12">
        <f t="shared" si="117"/>
        <v>-1510.3998864900004</v>
      </c>
      <c r="R154" s="9">
        <v>141</v>
      </c>
    </row>
    <row r="155" spans="1:18" s="20" customFormat="1" ht="12.95" customHeight="1" x14ac:dyDescent="0.2">
      <c r="A155" s="8">
        <v>142</v>
      </c>
      <c r="B155" s="37" t="s">
        <v>16</v>
      </c>
      <c r="C155" s="10">
        <f t="shared" ref="C155:C161" si="118">D155+E155+F155+G155</f>
        <v>-49.432029540000016</v>
      </c>
      <c r="D155" s="10">
        <v>146.52092500999998</v>
      </c>
      <c r="E155" s="10">
        <v>-1.2945171399999964</v>
      </c>
      <c r="F155" s="10">
        <v>-84.914769560000011</v>
      </c>
      <c r="G155" s="10">
        <v>-109.74366785000001</v>
      </c>
      <c r="H155" s="10">
        <f t="shared" ref="H155:H161" si="119">I155+J155+K155+L155</f>
        <v>-93.465271760000007</v>
      </c>
      <c r="I155" s="11">
        <v>133.30738449</v>
      </c>
      <c r="J155" s="11">
        <v>41.502342510000005</v>
      </c>
      <c r="K155" s="11">
        <v>-103.48226179</v>
      </c>
      <c r="L155" s="11">
        <v>-164.79273697000002</v>
      </c>
      <c r="M155" s="10">
        <f t="shared" ref="M155:M161" si="120">N155+O155+P155+Q155</f>
        <v>93.218060299999976</v>
      </c>
      <c r="N155" s="11">
        <v>128.15350242999997</v>
      </c>
      <c r="O155" s="11">
        <v>-52.713779280000004</v>
      </c>
      <c r="P155" s="11">
        <v>142.01309111</v>
      </c>
      <c r="Q155" s="11">
        <v>-124.23475395999999</v>
      </c>
      <c r="R155" s="9">
        <v>142</v>
      </c>
    </row>
    <row r="156" spans="1:18" s="20" customFormat="1" ht="12.95" customHeight="1" x14ac:dyDescent="0.2">
      <c r="A156" s="8">
        <v>143</v>
      </c>
      <c r="B156" s="37" t="s">
        <v>17</v>
      </c>
      <c r="C156" s="10">
        <f t="shared" si="118"/>
        <v>-1558.2636396599999</v>
      </c>
      <c r="D156" s="10">
        <v>-160.17037264999999</v>
      </c>
      <c r="E156" s="10">
        <v>-8.2083883899999996</v>
      </c>
      <c r="F156" s="10">
        <v>-1051.8589338199999</v>
      </c>
      <c r="G156" s="10">
        <v>-338.02594479999999</v>
      </c>
      <c r="H156" s="10">
        <f t="shared" si="119"/>
        <v>931.90012526999999</v>
      </c>
      <c r="I156" s="11">
        <v>-335.49203859000005</v>
      </c>
      <c r="J156" s="11">
        <v>472.07464588000005</v>
      </c>
      <c r="K156" s="11">
        <v>463.90253466000007</v>
      </c>
      <c r="L156" s="11">
        <v>331.41498331999992</v>
      </c>
      <c r="M156" s="10">
        <f t="shared" si="120"/>
        <v>1914.3193702900003</v>
      </c>
      <c r="N156" s="11">
        <v>354.4646959600002</v>
      </c>
      <c r="O156" s="11">
        <v>652.06564272000003</v>
      </c>
      <c r="P156" s="11">
        <v>1446.95742898</v>
      </c>
      <c r="Q156" s="11">
        <v>-539.16839737000009</v>
      </c>
      <c r="R156" s="9">
        <v>143</v>
      </c>
    </row>
    <row r="157" spans="1:18" s="20" customFormat="1" ht="12.95" customHeight="1" x14ac:dyDescent="0.2">
      <c r="A157" s="8">
        <v>144</v>
      </c>
      <c r="B157" s="37" t="s">
        <v>18</v>
      </c>
      <c r="C157" s="10">
        <f t="shared" si="118"/>
        <v>1513.8015795700001</v>
      </c>
      <c r="D157" s="10">
        <v>61.859751619999997</v>
      </c>
      <c r="E157" s="10">
        <v>122.78938893000003</v>
      </c>
      <c r="F157" s="10">
        <v>1176.8237342</v>
      </c>
      <c r="G157" s="10">
        <v>152.32870482000001</v>
      </c>
      <c r="H157" s="10">
        <f t="shared" si="119"/>
        <v>1500.6877041100001</v>
      </c>
      <c r="I157" s="11">
        <v>-84.654936590000034</v>
      </c>
      <c r="J157" s="11">
        <v>557.98544875999994</v>
      </c>
      <c r="K157" s="11">
        <v>887.85762376000002</v>
      </c>
      <c r="L157" s="11">
        <v>139.4995681800001</v>
      </c>
      <c r="M157" s="10">
        <f t="shared" si="120"/>
        <v>-114.05644005000005</v>
      </c>
      <c r="N157" s="11">
        <v>210.11622056000004</v>
      </c>
      <c r="O157" s="11">
        <v>-135.30020554000009</v>
      </c>
      <c r="P157" s="11">
        <v>-295.62173760000002</v>
      </c>
      <c r="Q157" s="11">
        <v>106.74928253000002</v>
      </c>
      <c r="R157" s="9">
        <v>144</v>
      </c>
    </row>
    <row r="158" spans="1:18" s="20" customFormat="1" ht="12.95" customHeight="1" x14ac:dyDescent="0.2">
      <c r="A158" s="8">
        <v>145</v>
      </c>
      <c r="B158" s="37" t="s">
        <v>19</v>
      </c>
      <c r="C158" s="10">
        <f t="shared" si="118"/>
        <v>-1096.6271725399999</v>
      </c>
      <c r="D158" s="10">
        <v>-115.48287445</v>
      </c>
      <c r="E158" s="10">
        <v>-727.1729583</v>
      </c>
      <c r="F158" s="10">
        <v>-454.17520188999998</v>
      </c>
      <c r="G158" s="10">
        <v>200.20386209999998</v>
      </c>
      <c r="H158" s="10">
        <f t="shared" si="119"/>
        <v>247.65533166</v>
      </c>
      <c r="I158" s="11">
        <v>55.264150639999997</v>
      </c>
      <c r="J158" s="11">
        <v>7.2046818500000001</v>
      </c>
      <c r="K158" s="11">
        <v>-212.29441381999999</v>
      </c>
      <c r="L158" s="11">
        <v>397.48091298999998</v>
      </c>
      <c r="M158" s="10">
        <f t="shared" si="120"/>
        <v>-1447.4470258000001</v>
      </c>
      <c r="N158" s="11">
        <v>42.841127610000001</v>
      </c>
      <c r="O158" s="11">
        <v>-575.50265293000007</v>
      </c>
      <c r="P158" s="11">
        <v>-323.65647812999998</v>
      </c>
      <c r="Q158" s="11">
        <v>-591.12902235000001</v>
      </c>
      <c r="R158" s="9">
        <v>145</v>
      </c>
    </row>
    <row r="159" spans="1:18" s="20" customFormat="1" ht="12.95" customHeight="1" x14ac:dyDescent="0.2">
      <c r="A159" s="8">
        <v>146</v>
      </c>
      <c r="B159" s="37" t="s">
        <v>20</v>
      </c>
      <c r="C159" s="10">
        <f t="shared" si="118"/>
        <v>1459.1057000000003</v>
      </c>
      <c r="D159" s="10">
        <v>-79.676499999999976</v>
      </c>
      <c r="E159" s="10">
        <v>282.16880000000009</v>
      </c>
      <c r="F159" s="10">
        <v>448.01120000000009</v>
      </c>
      <c r="G159" s="10">
        <v>808.60220000000004</v>
      </c>
      <c r="H159" s="10">
        <f t="shared" si="119"/>
        <v>670.56110000000001</v>
      </c>
      <c r="I159" s="11">
        <v>-99.134999999999991</v>
      </c>
      <c r="J159" s="11">
        <v>35.784900000000007</v>
      </c>
      <c r="K159" s="11">
        <v>262.5772</v>
      </c>
      <c r="L159" s="11">
        <v>471.334</v>
      </c>
      <c r="M159" s="10">
        <f t="shared" si="120"/>
        <v>530.27409999999998</v>
      </c>
      <c r="N159" s="11">
        <v>-132.9342</v>
      </c>
      <c r="O159" s="11">
        <v>359.95499999999998</v>
      </c>
      <c r="P159" s="11">
        <v>114.51400000000001</v>
      </c>
      <c r="Q159" s="11">
        <v>188.73929999999996</v>
      </c>
      <c r="R159" s="9">
        <v>146</v>
      </c>
    </row>
    <row r="160" spans="1:18" s="20" customFormat="1" ht="12.95" customHeight="1" x14ac:dyDescent="0.2">
      <c r="A160" s="8">
        <v>147</v>
      </c>
      <c r="B160" s="37" t="s">
        <v>21</v>
      </c>
      <c r="C160" s="10">
        <f t="shared" si="118"/>
        <v>2666.9806703500008</v>
      </c>
      <c r="D160" s="10">
        <v>1570.4372338400003</v>
      </c>
      <c r="E160" s="10">
        <v>817.74715733000016</v>
      </c>
      <c r="F160" s="10">
        <v>541.10122069999989</v>
      </c>
      <c r="G160" s="10">
        <v>-262.30494151999983</v>
      </c>
      <c r="H160" s="10">
        <f t="shared" si="119"/>
        <v>-1192.2816740199996</v>
      </c>
      <c r="I160" s="11">
        <v>-329.00854367999989</v>
      </c>
      <c r="J160" s="11">
        <v>-375.38100433000005</v>
      </c>
      <c r="K160" s="11">
        <v>-1.2544281399999999</v>
      </c>
      <c r="L160" s="11">
        <v>-486.63769786999973</v>
      </c>
      <c r="M160" s="10">
        <f t="shared" si="120"/>
        <v>-2480.5280577500002</v>
      </c>
      <c r="N160" s="11">
        <v>-597.2857390300004</v>
      </c>
      <c r="O160" s="11">
        <v>-647.32621594999978</v>
      </c>
      <c r="P160" s="11">
        <v>-684.55980742999986</v>
      </c>
      <c r="Q160" s="11">
        <v>-551.35629534000032</v>
      </c>
      <c r="R160" s="9">
        <v>147</v>
      </c>
    </row>
    <row r="161" spans="1:18" s="20" customFormat="1" ht="14.1" customHeight="1" x14ac:dyDescent="0.2">
      <c r="A161" s="8">
        <v>148</v>
      </c>
      <c r="B161" s="36" t="s">
        <v>39</v>
      </c>
      <c r="C161" s="12">
        <f t="shared" si="118"/>
        <v>-5545.3865218600004</v>
      </c>
      <c r="D161" s="12">
        <v>917.15598659</v>
      </c>
      <c r="E161" s="12">
        <v>-2687.6175878599997</v>
      </c>
      <c r="F161" s="12">
        <v>-4138.1983463800007</v>
      </c>
      <c r="G161" s="12">
        <v>363.27342578999986</v>
      </c>
      <c r="H161" s="12">
        <f t="shared" si="119"/>
        <v>1087.13155207</v>
      </c>
      <c r="I161" s="13">
        <v>793.65328519999991</v>
      </c>
      <c r="J161" s="13">
        <v>44.957556259999997</v>
      </c>
      <c r="K161" s="13">
        <v>679.02086537000002</v>
      </c>
      <c r="L161" s="13">
        <v>-430.50015475999999</v>
      </c>
      <c r="M161" s="12">
        <f t="shared" si="120"/>
        <v>1919.6061515799995</v>
      </c>
      <c r="N161" s="13">
        <v>-804.56250636000004</v>
      </c>
      <c r="O161" s="13">
        <v>780.96892233999984</v>
      </c>
      <c r="P161" s="13">
        <v>2387.89572112</v>
      </c>
      <c r="Q161" s="13">
        <v>-444.69598552000002</v>
      </c>
      <c r="R161" s="9">
        <v>148</v>
      </c>
    </row>
    <row r="162" spans="1:18" s="20" customFormat="1" ht="15.95" customHeight="1" x14ac:dyDescent="0.2">
      <c r="A162" s="8">
        <v>149</v>
      </c>
      <c r="B162" s="32" t="s">
        <v>40</v>
      </c>
      <c r="C162" s="33">
        <f t="shared" ref="C162" si="121">-C14-C105</f>
        <v>760.48908310000138</v>
      </c>
      <c r="D162" s="33">
        <f>-D14-D105</f>
        <v>-1228.8551658499989</v>
      </c>
      <c r="E162" s="33">
        <f t="shared" ref="E162:M162" si="122">-E14-E105</f>
        <v>125.43355222999986</v>
      </c>
      <c r="F162" s="33">
        <f t="shared" si="122"/>
        <v>1512.1341825999998</v>
      </c>
      <c r="G162" s="33">
        <f t="shared" si="122"/>
        <v>351.77651411999955</v>
      </c>
      <c r="H162" s="33">
        <f t="shared" si="122"/>
        <v>990.34646539999812</v>
      </c>
      <c r="I162" s="33">
        <f>-I14-I105</f>
        <v>-337.20629371000103</v>
      </c>
      <c r="J162" s="33">
        <f t="shared" ref="J162:L162" si="123">-J14-J105</f>
        <v>745.31306497999958</v>
      </c>
      <c r="K162" s="33">
        <f t="shared" si="123"/>
        <v>-171.37628021000114</v>
      </c>
      <c r="L162" s="33">
        <f t="shared" si="123"/>
        <v>753.6159743399993</v>
      </c>
      <c r="M162" s="33">
        <f t="shared" si="122"/>
        <v>-3999.20491606</v>
      </c>
      <c r="N162" s="33">
        <f>-N14-N105</f>
        <v>-1200.1686361799993</v>
      </c>
      <c r="O162" s="33">
        <f t="shared" ref="O162:Q162" si="124">-O14-O105</f>
        <v>-1068.2198941399981</v>
      </c>
      <c r="P162" s="33">
        <f t="shared" si="124"/>
        <v>-391.78302001000338</v>
      </c>
      <c r="Q162" s="33">
        <f t="shared" si="124"/>
        <v>-1339.0333657300009</v>
      </c>
      <c r="R162" s="9">
        <v>149</v>
      </c>
    </row>
    <row r="163" spans="1:18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15"/>
      <c r="O163" s="15"/>
      <c r="P163" s="15"/>
      <c r="Q163" s="15"/>
      <c r="R163" s="15"/>
    </row>
    <row r="164" spans="1:18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8" ht="12.75" customHeight="1" x14ac:dyDescent="0.2">
      <c r="A165" s="23" t="s">
        <v>43</v>
      </c>
    </row>
    <row r="166" spans="1:18" ht="12.75" customHeight="1" x14ac:dyDescent="0.2">
      <c r="A166" s="23" t="s">
        <v>47</v>
      </c>
    </row>
    <row r="167" spans="1:18" ht="12.75" customHeight="1" x14ac:dyDescent="0.2">
      <c r="A167" s="16" t="s">
        <v>10</v>
      </c>
    </row>
    <row r="168" spans="1:18" ht="12.75" customHeight="1" x14ac:dyDescent="0.2">
      <c r="A168" s="16" t="s">
        <v>11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2023-06-26T18:41:55Z</cp:lastPrinted>
  <dcterms:created xsi:type="dcterms:W3CDTF">2018-11-21T20:09:16Z</dcterms:created>
  <dcterms:modified xsi:type="dcterms:W3CDTF">2023-06-29T23:00:11Z</dcterms:modified>
</cp:coreProperties>
</file>